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130" windowWidth="14400" windowHeight="9750" activeTab="6"/>
  </bookViews>
  <sheets>
    <sheet name="1страница" sheetId="1" r:id="rId1"/>
    <sheet name="S4A" sheetId="2" r:id="rId2"/>
    <sheet name="S6A" sheetId="3" r:id="rId3"/>
    <sheet name="S9A" sheetId="4" r:id="rId4"/>
    <sheet name="S8EP" sheetId="5" r:id="rId5"/>
    <sheet name="S7" sheetId="6" r:id="rId6"/>
    <sheet name="S3A" sheetId="7" r:id="rId7"/>
    <sheet name="S1B" sheetId="8" r:id="rId8"/>
    <sheet name="S5C" sheetId="9" r:id="rId9"/>
  </sheets>
  <definedNames>
    <definedName name="_xlnm.Print_Area" localSheetId="1">'S4A'!$A$1:$M$40</definedName>
    <definedName name="_xlnm.Print_Area" localSheetId="3">'S9A'!$A$1:$M$31</definedName>
    <definedName name="_xlnm.Print_Titles" localSheetId="2">'S6A'!$4:$4</definedName>
  </definedNames>
  <calcPr fullCalcOnLoad="1"/>
</workbook>
</file>

<file path=xl/sharedStrings.xml><?xml version="1.0" encoding="utf-8"?>
<sst xmlns="http://schemas.openxmlformats.org/spreadsheetml/2006/main" count="563" uniqueCount="179">
  <si>
    <t>Nr.</t>
  </si>
  <si>
    <t xml:space="preserve">Name, Surname </t>
  </si>
  <si>
    <t>FAI licence Nr.</t>
  </si>
  <si>
    <t>Total</t>
  </si>
  <si>
    <t>Place</t>
  </si>
  <si>
    <t>Weather Conditions:</t>
  </si>
  <si>
    <t>CLASS S8E/P</t>
  </si>
  <si>
    <t>TOTAL</t>
  </si>
  <si>
    <t>3rd Round</t>
  </si>
  <si>
    <t>Final</t>
  </si>
  <si>
    <t>1st Round</t>
  </si>
  <si>
    <t>2nd Round</t>
  </si>
  <si>
    <t xml:space="preserve">Classes : </t>
  </si>
  <si>
    <t>BULGARIAN AEROMODELLING FEDERATION</t>
  </si>
  <si>
    <t>SPORT CLUB "MODELIST" KASPICHAN</t>
  </si>
  <si>
    <t>MODEL</t>
  </si>
  <si>
    <t>Static</t>
  </si>
  <si>
    <t>Flight1</t>
  </si>
  <si>
    <t>Flight2</t>
  </si>
  <si>
    <t>CLASS S 7</t>
  </si>
  <si>
    <t>Спортен полигон Каспичан</t>
  </si>
  <si>
    <r>
      <t>ГЛАВЕН СЪДИЯ:</t>
    </r>
    <r>
      <rPr>
        <sz val="12"/>
        <rFont val="Arial"/>
        <family val="2"/>
      </rPr>
      <t xml:space="preserve"> </t>
    </r>
  </si>
  <si>
    <t xml:space="preserve">РЕПУБЛИКАНСКО МЪЖЕ </t>
  </si>
  <si>
    <t>ГЛАВЕН СЪДИЯ:</t>
  </si>
  <si>
    <t>ИМЕ ФАМИЛИЯ</t>
  </si>
  <si>
    <t>1старт</t>
  </si>
  <si>
    <t>2 старт</t>
  </si>
  <si>
    <t>3 старт</t>
  </si>
  <si>
    <t>2 флайоф</t>
  </si>
  <si>
    <t>ОБЩО</t>
  </si>
  <si>
    <t>МЯСТО</t>
  </si>
  <si>
    <t>CLASS S4A - РАКЕТОПЛАНЕР</t>
  </si>
  <si>
    <t>CLASS S6A - СТРИМЕР</t>
  </si>
  <si>
    <t>CLASS S3A - ПАРАШУТ</t>
  </si>
  <si>
    <t>CLASS S9A - РОТОР</t>
  </si>
  <si>
    <t>ЖУРИ :</t>
  </si>
  <si>
    <t>№</t>
  </si>
  <si>
    <t>CLASS S5B</t>
  </si>
  <si>
    <t>CLASS S1B - Ракета за височинен полет</t>
  </si>
  <si>
    <t xml:space="preserve">S1B,S3A, S4A, S5C,S6A, S7, S8E/P, S9A </t>
  </si>
  <si>
    <t>МАРИН ГЕОРГИЕВ</t>
  </si>
  <si>
    <t>ДИМИТЪР ДИМИТРОВ</t>
  </si>
  <si>
    <t>I ROUND</t>
  </si>
  <si>
    <t>Group 1</t>
  </si>
  <si>
    <t>No</t>
  </si>
  <si>
    <t>St. No</t>
  </si>
  <si>
    <t>Competitor</t>
  </si>
  <si>
    <t>Licence</t>
  </si>
  <si>
    <t>FLIGHT</t>
  </si>
  <si>
    <t>Landing</t>
  </si>
  <si>
    <t>RESULT</t>
  </si>
  <si>
    <t>NOTE</t>
  </si>
  <si>
    <t>Boarding</t>
  </si>
  <si>
    <t>II ROUND</t>
  </si>
  <si>
    <t>III ROUND</t>
  </si>
  <si>
    <t>FINAL FLIGHT</t>
  </si>
  <si>
    <t xml:space="preserve">   </t>
  </si>
  <si>
    <t>`</t>
  </si>
  <si>
    <t xml:space="preserve"> НАЦИОНАЛНО ПЪРВЕНСТВО </t>
  </si>
  <si>
    <t>Каспичан България 2012</t>
  </si>
  <si>
    <t>СЕКРЕТАР:</t>
  </si>
  <si>
    <t>Date: 22 юли  2012</t>
  </si>
  <si>
    <t xml:space="preserve">                        ПРОТОКОЛИ</t>
  </si>
  <si>
    <t xml:space="preserve">   МЪЖЕ 2014</t>
  </si>
  <si>
    <t>18 до 20 юли 2014</t>
  </si>
  <si>
    <t>Каспичан България 2014</t>
  </si>
  <si>
    <t xml:space="preserve">                      НАЦИОНАЛНО    МЪЖЕ </t>
  </si>
  <si>
    <t>Date:  19 юли 2014</t>
  </si>
  <si>
    <t>Date: 19 юли 2014</t>
  </si>
  <si>
    <t xml:space="preserve">НАЦИОНАЛНО МЪЖЕ </t>
  </si>
  <si>
    <t>Date: 20 юли 2014</t>
  </si>
  <si>
    <t xml:space="preserve">НАЦИОНАЛНО  МЪЖЕ </t>
  </si>
  <si>
    <t>Date: 20 юли  2014</t>
  </si>
  <si>
    <t>Date:   20 юли 2014</t>
  </si>
  <si>
    <t xml:space="preserve">най  добрия </t>
  </si>
  <si>
    <t>Калоян Филипов</t>
  </si>
  <si>
    <t>671</t>
  </si>
  <si>
    <t xml:space="preserve">СК Каспичан </t>
  </si>
  <si>
    <t>Георги Добрев</t>
  </si>
  <si>
    <t>02581</t>
  </si>
  <si>
    <t>Пламен Йорданов</t>
  </si>
  <si>
    <t>00702</t>
  </si>
  <si>
    <t>Борис Леков</t>
  </si>
  <si>
    <t>00429</t>
  </si>
  <si>
    <t>Билгин Себайдин</t>
  </si>
  <si>
    <t>02574</t>
  </si>
  <si>
    <t>Тони Станев</t>
  </si>
  <si>
    <t>00428</t>
  </si>
  <si>
    <t>Мария Сомлева</t>
  </si>
  <si>
    <t>2509</t>
  </si>
  <si>
    <t>СК Севлиево</t>
  </si>
  <si>
    <t>Тошко   Стоянов</t>
  </si>
  <si>
    <t>00360</t>
  </si>
  <si>
    <t>Стефан Иванов</t>
  </si>
  <si>
    <t>2600</t>
  </si>
  <si>
    <t>Кристина Иванова</t>
  </si>
  <si>
    <t>2567</t>
  </si>
  <si>
    <t>Иван Иванов</t>
  </si>
  <si>
    <t>2566</t>
  </si>
  <si>
    <t>Стоян Вранчев</t>
  </si>
  <si>
    <t>00515</t>
  </si>
  <si>
    <t>СК Пещера</t>
  </si>
  <si>
    <t>Антонио Петров</t>
  </si>
  <si>
    <t>02525</t>
  </si>
  <si>
    <t>Валентин Савов</t>
  </si>
  <si>
    <t>СК Г. Оряховица</t>
  </si>
  <si>
    <t>Костадин Левков</t>
  </si>
  <si>
    <t>Стефан Василев</t>
  </si>
  <si>
    <t>0650</t>
  </si>
  <si>
    <t>Павел Тилев</t>
  </si>
  <si>
    <t>00516</t>
  </si>
  <si>
    <t>Ивелин Стефанов</t>
  </si>
  <si>
    <t>2568</t>
  </si>
  <si>
    <t>Дейвид Георгиев</t>
  </si>
  <si>
    <t>Мартин Добрев</t>
  </si>
  <si>
    <t>02583</t>
  </si>
  <si>
    <t>Веселин Веселинов</t>
  </si>
  <si>
    <t>02573</t>
  </si>
  <si>
    <t>Христина  Савова</t>
  </si>
  <si>
    <t>Калоян Димитров</t>
  </si>
  <si>
    <t>2508</t>
  </si>
  <si>
    <t>Станимир Петров</t>
  </si>
  <si>
    <t>2511</t>
  </si>
  <si>
    <t>Николай Петров</t>
  </si>
  <si>
    <t>2510</t>
  </si>
  <si>
    <t>лиценз</t>
  </si>
  <si>
    <t>21старт</t>
  </si>
  <si>
    <t xml:space="preserve"> флайоф</t>
  </si>
  <si>
    <t>КЛУБ</t>
  </si>
  <si>
    <t>temperatura 28ºC (max) - 15ºC (min)</t>
  </si>
  <si>
    <t>wind speed 5m/s NE</t>
  </si>
  <si>
    <t>wind speed 5m/s NS</t>
  </si>
  <si>
    <t>temperatura  28ºC (max) - 15ºC (min)</t>
  </si>
  <si>
    <t>max wind speed 5m/NS</t>
  </si>
  <si>
    <t>Тодор Александров</t>
  </si>
  <si>
    <t>1 старт</t>
  </si>
  <si>
    <t>00111</t>
  </si>
  <si>
    <t>02558</t>
  </si>
  <si>
    <t>temperatura 30ºC (max) - 15ºC (min)</t>
  </si>
  <si>
    <t>wind speed 8m/s NE</t>
  </si>
  <si>
    <t>1флайоф</t>
  </si>
  <si>
    <t>Веселин Джинин</t>
  </si>
  <si>
    <t>00070</t>
  </si>
  <si>
    <t>Слав Братоев</t>
  </si>
  <si>
    <t xml:space="preserve">3 старт </t>
  </si>
  <si>
    <t>СЛАВ БРАТОЕВ</t>
  </si>
  <si>
    <t>АНГЕЛ ТОДОРОВ</t>
  </si>
  <si>
    <t>НИКОЛАЙ ПЕЙЧЕВ</t>
  </si>
  <si>
    <t>00512</t>
  </si>
  <si>
    <t>00579</t>
  </si>
  <si>
    <t>BUL215</t>
  </si>
  <si>
    <t>0107</t>
  </si>
  <si>
    <t>00647</t>
  </si>
  <si>
    <t>КАСПИЧАН</t>
  </si>
  <si>
    <t>ДУПНИЦА</t>
  </si>
  <si>
    <t>ПЛОВДИВ</t>
  </si>
  <si>
    <t>В.ШЪРНОВО</t>
  </si>
  <si>
    <t>ДИМИТЪР МАРИНОВ</t>
  </si>
  <si>
    <t>ДИМИТЪР ВАЧКОВ</t>
  </si>
  <si>
    <t>ПАВЕЛ ТИЛЕВ</t>
  </si>
  <si>
    <t>СТОЯН ВРАНЧЕВ</t>
  </si>
  <si>
    <t>КАЛОЯН ДИМИТРОВ</t>
  </si>
  <si>
    <t>ТОДОР АЛЕКСАНДРОВ</t>
  </si>
  <si>
    <t>.лиценз</t>
  </si>
  <si>
    <t>FENIKS</t>
  </si>
  <si>
    <t>СОЮЗ-ТМА-8</t>
  </si>
  <si>
    <t>TAURUS-TOM.</t>
  </si>
  <si>
    <t>NIKE CAJUN</t>
  </si>
  <si>
    <t>МЕТЕОR</t>
  </si>
  <si>
    <t>VS-40</t>
  </si>
  <si>
    <t>ИВАН ИВАНОВ</t>
  </si>
  <si>
    <t>SONDA-S3</t>
  </si>
  <si>
    <t>NIKE-CAJUN</t>
  </si>
  <si>
    <t>METEOR -2K</t>
  </si>
  <si>
    <t>СК ПЕЩЕРА</t>
  </si>
  <si>
    <t>СК СЕВЛИЕВО</t>
  </si>
  <si>
    <t>В.ТЪРНОВО</t>
  </si>
  <si>
    <t xml:space="preserve">СЕВЛИЕВО </t>
  </si>
  <si>
    <t>0070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</si>
</sst>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"/>
    <numFmt numFmtId="204" formatCode="&quot;Да&quot;;&quot;Да&quot;;&quot;Не&quot;"/>
    <numFmt numFmtId="205" formatCode="&quot;Истина&quot;;&quot; Истина &quot;;&quot; Неистина &quot;"/>
    <numFmt numFmtId="206" formatCode="&quot;Включено&quot;;&quot; Включено &quot;;&quot; Изключено &quot;"/>
    <numFmt numFmtId="207" formatCode="[$¥€-2]\ #,##0.00_);[Red]\([$¥€-2]\ #,##0.00\)"/>
    <numFmt numFmtId="208" formatCode="[$-402]dd\ mmmm\ yyyy\ &quot;г.&quot;"/>
    <numFmt numFmtId="209" formatCode="hh:mm:ss\ &quot;ч.&quot;"/>
  </numFmts>
  <fonts count="101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entury Gothic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color indexed="10"/>
      <name val="Arial Cyr"/>
      <family val="0"/>
    </font>
    <font>
      <sz val="12"/>
      <name val="Times New Roman"/>
      <family val="1"/>
    </font>
    <font>
      <sz val="22"/>
      <color indexed="12"/>
      <name val="Times New Roman"/>
      <family val="1"/>
    </font>
    <font>
      <b/>
      <sz val="16"/>
      <name val="Copperplate Gothic Bold"/>
      <family val="2"/>
    </font>
    <font>
      <sz val="16"/>
      <name val="Copperplate Gothic Light"/>
      <family val="2"/>
    </font>
    <font>
      <sz val="12"/>
      <name val="Copperplate Gothic Light"/>
      <family val="2"/>
    </font>
    <font>
      <sz val="12"/>
      <name val="Arial Cyr"/>
      <family val="0"/>
    </font>
    <font>
      <b/>
      <u val="single"/>
      <sz val="12"/>
      <name val="Copperplate Gothic Light"/>
      <family val="2"/>
    </font>
    <font>
      <b/>
      <sz val="12"/>
      <name val="Copperplate Gothic Light"/>
      <family val="2"/>
    </font>
    <font>
      <sz val="11"/>
      <color indexed="8"/>
      <name val="Times New Roman"/>
      <family val="1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Times New Roman"/>
      <family val="1"/>
    </font>
    <font>
      <b/>
      <sz val="12"/>
      <name val="Century Gothic"/>
      <family val="2"/>
    </font>
    <font>
      <b/>
      <sz val="14"/>
      <color indexed="12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Century Gothic"/>
      <family val="2"/>
    </font>
    <font>
      <sz val="12"/>
      <name val="Verdana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i/>
      <sz val="11"/>
      <name val="Arial Cyr"/>
      <family val="0"/>
    </font>
    <font>
      <b/>
      <sz val="14"/>
      <name val="Arial Cyr"/>
      <family val="2"/>
    </font>
    <font>
      <b/>
      <sz val="10"/>
      <name val="Arial"/>
      <family val="2"/>
    </font>
    <font>
      <sz val="11"/>
      <name val="Verdana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entury Gothic"/>
      <family val="2"/>
    </font>
    <font>
      <b/>
      <sz val="10"/>
      <color indexed="30"/>
      <name val="Arial Cyr"/>
      <family val="0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 Cyr"/>
      <family val="0"/>
    </font>
    <font>
      <sz val="12"/>
      <color indexed="10"/>
      <name val="Century Gothic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entury Gothic"/>
      <family val="2"/>
    </font>
    <font>
      <b/>
      <sz val="10"/>
      <color rgb="FF0A3FB6"/>
      <name val="Arial Cyr"/>
      <family val="0"/>
    </font>
    <font>
      <b/>
      <sz val="18"/>
      <color rgb="FF004FFE"/>
      <name val="Arial"/>
      <family val="2"/>
    </font>
    <font>
      <b/>
      <sz val="10"/>
      <color rgb="FF004FFE"/>
      <name val="Arial"/>
      <family val="2"/>
    </font>
    <font>
      <b/>
      <sz val="10"/>
      <color rgb="FF064FBA"/>
      <name val="Arial"/>
      <family val="2"/>
    </font>
    <font>
      <sz val="10"/>
      <color theme="1"/>
      <name val="Arial Cyr"/>
      <family val="0"/>
    </font>
    <font>
      <sz val="12"/>
      <color rgb="FFFF0000"/>
      <name val="Century Gothic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sz val="12"/>
      <color theme="1"/>
      <name val="Arial Cyr"/>
      <family val="0"/>
    </font>
    <font>
      <sz val="12"/>
      <color theme="1"/>
      <name val="Century Gothic"/>
      <family val="2"/>
    </font>
    <font>
      <b/>
      <sz val="12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0" xfId="6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8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9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49" fontId="33" fillId="34" borderId="10" xfId="57" applyNumberFormat="1" applyFont="1" applyFill="1" applyBorder="1" applyAlignment="1">
      <alignment horizontal="right"/>
      <protection/>
    </xf>
    <xf numFmtId="0" fontId="33" fillId="34" borderId="10" xfId="57" applyFont="1" applyFill="1" applyBorder="1" applyAlignment="1">
      <alignment wrapText="1"/>
      <protection/>
    </xf>
    <xf numFmtId="0" fontId="27" fillId="34" borderId="10" xfId="57" applyFont="1" applyFill="1" applyBorder="1" applyAlignment="1">
      <alignment horizontal="center"/>
      <protection/>
    </xf>
    <xf numFmtId="0" fontId="33" fillId="34" borderId="10" xfId="57" applyFont="1" applyFill="1" applyBorder="1" applyAlignment="1">
      <alignment/>
      <protection/>
    </xf>
    <xf numFmtId="0" fontId="17" fillId="34" borderId="10" xfId="5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8" fillId="34" borderId="10" xfId="0" applyFont="1" applyFill="1" applyBorder="1" applyAlignment="1">
      <alignment horizontal="right"/>
    </xf>
    <xf numFmtId="0" fontId="25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 wrapText="1"/>
    </xf>
    <xf numFmtId="0" fontId="2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1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7" fillId="34" borderId="10" xfId="0" applyFont="1" applyFill="1" applyBorder="1" applyAlignment="1">
      <alignment horizontal="right"/>
    </xf>
    <xf numFmtId="0" fontId="27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17" fillId="34" borderId="10" xfId="0" applyFont="1" applyFill="1" applyBorder="1" applyAlignment="1">
      <alignment/>
    </xf>
    <xf numFmtId="1" fontId="0" fillId="35" borderId="29" xfId="0" applyNumberForma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35" borderId="3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7" fillId="0" borderId="10" xfId="57" applyNumberFormat="1" applyFont="1" applyFill="1" applyBorder="1" applyAlignment="1">
      <alignment horizontal="center"/>
      <protection/>
    </xf>
    <xf numFmtId="0" fontId="34" fillId="0" borderId="10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13" xfId="0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35" borderId="35" xfId="0" applyFill="1" applyBorder="1" applyAlignment="1">
      <alignment/>
    </xf>
    <xf numFmtId="0" fontId="37" fillId="0" borderId="10" xfId="57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35" borderId="36" xfId="0" applyFill="1" applyBorder="1" applyAlignment="1">
      <alignment/>
    </xf>
    <xf numFmtId="1" fontId="0" fillId="35" borderId="14" xfId="0" applyNumberFormat="1" applyFill="1" applyBorder="1" applyAlignment="1">
      <alignment/>
    </xf>
    <xf numFmtId="0" fontId="36" fillId="34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4" fillId="35" borderId="30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34" fillId="35" borderId="31" xfId="0" applyFont="1" applyFill="1" applyBorder="1" applyAlignment="1">
      <alignment horizontal="center"/>
    </xf>
    <xf numFmtId="0" fontId="34" fillId="35" borderId="32" xfId="0" applyFont="1" applyFill="1" applyBorder="1" applyAlignment="1">
      <alignment horizontal="center"/>
    </xf>
    <xf numFmtId="0" fontId="34" fillId="35" borderId="37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0" fontId="34" fillId="0" borderId="28" xfId="0" applyFont="1" applyFill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34" fillId="0" borderId="11" xfId="0" applyNumberFormat="1" applyFont="1" applyFill="1" applyBorder="1" applyAlignment="1" applyProtection="1">
      <alignment horizontal="center"/>
      <protection hidden="1"/>
    </xf>
    <xf numFmtId="0" fontId="34" fillId="0" borderId="27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35" borderId="17" xfId="0" applyFont="1" applyFill="1" applyBorder="1" applyAlignment="1">
      <alignment horizontal="center"/>
    </xf>
    <xf numFmtId="0" fontId="34" fillId="35" borderId="38" xfId="0" applyFont="1" applyFill="1" applyBorder="1" applyAlignment="1">
      <alignment horizontal="center"/>
    </xf>
    <xf numFmtId="0" fontId="0" fillId="0" borderId="34" xfId="0" applyFill="1" applyBorder="1" applyAlignment="1" applyProtection="1">
      <alignment horizontal="center"/>
      <protection hidden="1"/>
    </xf>
    <xf numFmtId="0" fontId="0" fillId="35" borderId="39" xfId="0" applyFill="1" applyBorder="1" applyAlignment="1">
      <alignment/>
    </xf>
    <xf numFmtId="1" fontId="0" fillId="35" borderId="34" xfId="0" applyNumberFormat="1" applyFill="1" applyBorder="1" applyAlignment="1">
      <alignment/>
    </xf>
    <xf numFmtId="0" fontId="34" fillId="0" borderId="40" xfId="0" applyFont="1" applyFill="1" applyBorder="1" applyAlignment="1">
      <alignment/>
    </xf>
    <xf numFmtId="0" fontId="0" fillId="0" borderId="35" xfId="0" applyFill="1" applyBorder="1" applyAlignment="1" applyProtection="1">
      <alignment horizontal="center"/>
      <protection hidden="1"/>
    </xf>
    <xf numFmtId="0" fontId="0" fillId="35" borderId="41" xfId="0" applyFill="1" applyBorder="1" applyAlignment="1">
      <alignment/>
    </xf>
    <xf numFmtId="0" fontId="34" fillId="0" borderId="42" xfId="0" applyFont="1" applyFill="1" applyBorder="1" applyAlignment="1">
      <alignment/>
    </xf>
    <xf numFmtId="0" fontId="0" fillId="0" borderId="43" xfId="0" applyFill="1" applyBorder="1" applyAlignment="1" applyProtection="1">
      <alignment horizontal="center"/>
      <protection hidden="1"/>
    </xf>
    <xf numFmtId="0" fontId="0" fillId="35" borderId="44" xfId="0" applyFill="1" applyBorder="1" applyAlignment="1">
      <alignment/>
    </xf>
    <xf numFmtId="1" fontId="0" fillId="35" borderId="36" xfId="0" applyNumberFormat="1" applyFill="1" applyBorder="1" applyAlignment="1">
      <alignment/>
    </xf>
    <xf numFmtId="0" fontId="34" fillId="0" borderId="45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9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4" fillId="0" borderId="46" xfId="0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41" fillId="34" borderId="10" xfId="57" applyFont="1" applyFill="1" applyBorder="1" applyAlignment="1">
      <alignment wrapText="1"/>
      <protection/>
    </xf>
    <xf numFmtId="0" fontId="41" fillId="34" borderId="10" xfId="57" applyFont="1" applyFill="1" applyBorder="1" applyAlignment="1">
      <alignment/>
      <protection/>
    </xf>
    <xf numFmtId="0" fontId="41" fillId="0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right"/>
    </xf>
    <xf numFmtId="49" fontId="41" fillId="34" borderId="10" xfId="57" applyNumberFormat="1" applyFont="1" applyFill="1" applyBorder="1" applyAlignment="1">
      <alignment horizontal="right"/>
      <protection/>
    </xf>
    <xf numFmtId="49" fontId="33" fillId="34" borderId="10" xfId="0" applyNumberFormat="1" applyFont="1" applyFill="1" applyBorder="1" applyAlignment="1">
      <alignment horizontal="right"/>
    </xf>
    <xf numFmtId="0" fontId="8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3" fillId="34" borderId="10" xfId="57" applyFont="1" applyFill="1" applyBorder="1" applyAlignment="1">
      <alignment horizontal="right"/>
      <protection/>
    </xf>
    <xf numFmtId="0" fontId="0" fillId="34" borderId="10" xfId="0" applyFill="1" applyBorder="1" applyAlignment="1">
      <alignment horizontal="center"/>
    </xf>
    <xf numFmtId="0" fontId="8" fillId="34" borderId="10" xfId="0" applyFont="1" applyFill="1" applyBorder="1" applyAlignment="1">
      <alignment horizontal="right" wrapText="1"/>
    </xf>
    <xf numFmtId="0" fontId="33" fillId="34" borderId="10" xfId="57" applyNumberFormat="1" applyFont="1" applyFill="1" applyBorder="1" applyAlignment="1">
      <alignment horizontal="right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7" fillId="34" borderId="22" xfId="57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35" borderId="0" xfId="0" applyFill="1" applyBorder="1" applyAlignment="1">
      <alignment/>
    </xf>
    <xf numFmtId="1" fontId="0" fillId="35" borderId="0" xfId="0" applyNumberFormat="1" applyFill="1" applyBorder="1" applyAlignment="1">
      <alignment/>
    </xf>
    <xf numFmtId="0" fontId="3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right"/>
    </xf>
    <xf numFmtId="0" fontId="9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95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 applyProtection="1">
      <alignment horizontal="left"/>
      <protection hidden="1"/>
    </xf>
    <xf numFmtId="0" fontId="96" fillId="34" borderId="10" xfId="57" applyFont="1" applyFill="1" applyBorder="1" applyAlignment="1">
      <alignment horizontal="center"/>
      <protection/>
    </xf>
    <xf numFmtId="0" fontId="97" fillId="34" borderId="10" xfId="57" applyFont="1" applyFill="1" applyBorder="1" applyAlignment="1">
      <alignment horizontal="center"/>
      <protection/>
    </xf>
    <xf numFmtId="49" fontId="41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34" borderId="26" xfId="0" applyFont="1" applyFill="1" applyBorder="1" applyAlignment="1">
      <alignment horizontal="center" vertical="center" wrapText="1"/>
    </xf>
    <xf numFmtId="0" fontId="98" fillId="34" borderId="26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47" xfId="0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34" borderId="47" xfId="0" applyFont="1" applyFill="1" applyBorder="1" applyAlignment="1">
      <alignment horizontal="right"/>
    </xf>
    <xf numFmtId="0" fontId="0" fillId="34" borderId="47" xfId="0" applyFont="1" applyFill="1" applyBorder="1" applyAlignment="1">
      <alignment horizontal="right" vertical="center" wrapText="1"/>
    </xf>
    <xf numFmtId="0" fontId="0" fillId="34" borderId="47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10" xfId="57" applyFont="1" applyBorder="1" applyAlignment="1">
      <alignment horizontal="center"/>
      <protection/>
    </xf>
    <xf numFmtId="0" fontId="42" fillId="0" borderId="10" xfId="57" applyFont="1" applyFill="1" applyBorder="1" applyAlignment="1">
      <alignment wrapText="1"/>
      <protection/>
    </xf>
    <xf numFmtId="0" fontId="27" fillId="0" borderId="10" xfId="0" applyFont="1" applyBorder="1" applyAlignment="1">
      <alignment/>
    </xf>
    <xf numFmtId="49" fontId="0" fillId="34" borderId="0" xfId="0" applyNumberFormat="1" applyFill="1" applyBorder="1" applyAlignment="1">
      <alignment/>
    </xf>
    <xf numFmtId="49" fontId="42" fillId="0" borderId="10" xfId="0" applyNumberFormat="1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7" fillId="34" borderId="0" xfId="57" applyFont="1" applyFill="1" applyBorder="1" applyAlignment="1">
      <alignment horizontal="center"/>
      <protection/>
    </xf>
    <xf numFmtId="0" fontId="41" fillId="34" borderId="0" xfId="0" applyFont="1" applyFill="1" applyBorder="1" applyAlignment="1">
      <alignment/>
    </xf>
    <xf numFmtId="49" fontId="41" fillId="34" borderId="0" xfId="57" applyNumberFormat="1" applyFont="1" applyFill="1" applyBorder="1" applyAlignment="1">
      <alignment horizontal="right"/>
      <protection/>
    </xf>
    <xf numFmtId="0" fontId="8" fillId="34" borderId="0" xfId="0" applyFont="1" applyFill="1" applyBorder="1" applyAlignment="1">
      <alignment horizontal="right" wrapText="1"/>
    </xf>
    <xf numFmtId="0" fontId="8" fillId="34" borderId="0" xfId="0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34" borderId="0" xfId="57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49" fontId="42" fillId="34" borderId="10" xfId="0" applyNumberFormat="1" applyFont="1" applyFill="1" applyBorder="1" applyAlignment="1">
      <alignment horizontal="right"/>
    </xf>
    <xf numFmtId="0" fontId="42" fillId="34" borderId="10" xfId="57" applyFont="1" applyFill="1" applyBorder="1" applyAlignment="1">
      <alignment/>
      <protection/>
    </xf>
    <xf numFmtId="0" fontId="42" fillId="34" borderId="10" xfId="57" applyFont="1" applyFill="1" applyBorder="1" applyAlignment="1">
      <alignment wrapText="1"/>
      <protection/>
    </xf>
    <xf numFmtId="49" fontId="42" fillId="34" borderId="10" xfId="57" applyNumberFormat="1" applyFont="1" applyFill="1" applyBorder="1" applyAlignment="1">
      <alignment horizontal="right"/>
      <protection/>
    </xf>
    <xf numFmtId="49" fontId="42" fillId="34" borderId="10" xfId="0" applyNumberFormat="1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left" vertical="top"/>
    </xf>
    <xf numFmtId="0" fontId="42" fillId="0" borderId="10" xfId="0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25" fillId="34" borderId="0" xfId="0" applyFont="1" applyFill="1" applyBorder="1" applyAlignment="1">
      <alignment/>
    </xf>
    <xf numFmtId="0" fontId="99" fillId="34" borderId="0" xfId="0" applyFont="1" applyFill="1" applyBorder="1" applyAlignment="1">
      <alignment horizontal="right" vertical="center" wrapText="1"/>
    </xf>
    <xf numFmtId="0" fontId="100" fillId="34" borderId="0" xfId="0" applyFont="1" applyFill="1" applyBorder="1" applyAlignment="1">
      <alignment horizontal="right" vertical="center" wrapText="1"/>
    </xf>
    <xf numFmtId="0" fontId="99" fillId="34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40" fillId="0" borderId="10" xfId="0" applyFont="1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3" fillId="34" borderId="49" xfId="57" applyNumberFormat="1" applyFont="1" applyFill="1" applyBorder="1" applyAlignment="1">
      <alignment horizontal="right"/>
      <protection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203" fontId="44" fillId="0" borderId="0" xfId="0" applyNumberFormat="1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03" fontId="45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PageLayoutView="0" workbookViewId="0" topLeftCell="A18">
      <selection activeCell="D30" sqref="D30"/>
    </sheetView>
  </sheetViews>
  <sheetFormatPr defaultColWidth="11.375" defaultRowHeight="12.75"/>
  <cols>
    <col min="1" max="6" width="11.375" style="47" customWidth="1"/>
    <col min="7" max="7" width="22.25390625" style="47" customWidth="1"/>
    <col min="8" max="16384" width="11.375" style="47" customWidth="1"/>
  </cols>
  <sheetData>
    <row r="1" spans="1:7" ht="18">
      <c r="A1" s="338" t="s">
        <v>13</v>
      </c>
      <c r="B1" s="338"/>
      <c r="C1" s="338"/>
      <c r="D1" s="338"/>
      <c r="E1" s="338"/>
      <c r="F1" s="338"/>
      <c r="G1" s="338"/>
    </row>
    <row r="2" spans="1:7" ht="18">
      <c r="A2" s="338" t="s">
        <v>14</v>
      </c>
      <c r="B2" s="338"/>
      <c r="C2" s="338"/>
      <c r="D2" s="338"/>
      <c r="E2" s="338"/>
      <c r="F2" s="338"/>
      <c r="G2" s="338"/>
    </row>
    <row r="3" ht="15.75">
      <c r="A3" s="48"/>
    </row>
    <row r="4" ht="15.75">
      <c r="A4" s="48"/>
    </row>
    <row r="5" ht="15.75">
      <c r="A5" s="48"/>
    </row>
    <row r="6" ht="15.75">
      <c r="A6" s="48"/>
    </row>
    <row r="7" ht="15.75">
      <c r="A7" s="48"/>
    </row>
    <row r="8" spans="1:7" ht="23.25">
      <c r="A8" s="337" t="s">
        <v>58</v>
      </c>
      <c r="B8" s="337"/>
      <c r="C8" s="337"/>
      <c r="D8" s="337"/>
      <c r="E8" s="337"/>
      <c r="F8" s="337"/>
      <c r="G8" s="337"/>
    </row>
    <row r="9" spans="1:7" ht="23.25">
      <c r="A9" s="337" t="s">
        <v>63</v>
      </c>
      <c r="B9" s="337"/>
      <c r="C9" s="337"/>
      <c r="D9" s="337"/>
      <c r="E9" s="337"/>
      <c r="F9" s="337"/>
      <c r="G9" s="337"/>
    </row>
    <row r="10" spans="1:7" ht="27.75">
      <c r="A10" s="49"/>
      <c r="B10" s="214" t="s">
        <v>62</v>
      </c>
      <c r="C10" s="215"/>
      <c r="D10" s="216"/>
      <c r="E10" s="216"/>
      <c r="F10" s="216"/>
      <c r="G10" s="207"/>
    </row>
    <row r="11" spans="1:2" ht="25.5" customHeight="1">
      <c r="A11" s="83"/>
      <c r="B11" s="83"/>
    </row>
    <row r="12" spans="1:6" ht="15">
      <c r="A12" s="52"/>
      <c r="D12"/>
      <c r="F12" s="84"/>
    </row>
    <row r="13" spans="1:3" ht="15">
      <c r="A13" s="52"/>
      <c r="C13"/>
    </row>
    <row r="14" ht="20.25">
      <c r="A14" s="50"/>
    </row>
    <row r="15" ht="15">
      <c r="A15" s="52"/>
    </row>
    <row r="16" ht="15">
      <c r="A16" s="52"/>
    </row>
    <row r="17" ht="19.5">
      <c r="A17" s="51"/>
    </row>
    <row r="20" ht="20.25">
      <c r="A20" s="50"/>
    </row>
    <row r="21" spans="1:2" ht="15.75">
      <c r="A21" s="90" t="s">
        <v>12</v>
      </c>
      <c r="B21" s="83"/>
    </row>
    <row r="22" spans="1:4" ht="15">
      <c r="A22" s="87" t="s">
        <v>39</v>
      </c>
      <c r="B22" s="88"/>
      <c r="C22" s="88"/>
      <c r="D22" s="86"/>
    </row>
    <row r="23" spans="1:4" ht="15">
      <c r="A23" s="87"/>
      <c r="B23" s="88"/>
      <c r="C23" s="88"/>
      <c r="D23" s="86"/>
    </row>
    <row r="24" spans="1:4" ht="20.25">
      <c r="A24" s="89"/>
      <c r="B24" s="88"/>
      <c r="C24" s="88"/>
      <c r="D24" s="86"/>
    </row>
    <row r="25" spans="1:4" ht="15">
      <c r="A25" s="87" t="s">
        <v>20</v>
      </c>
      <c r="B25" s="88"/>
      <c r="C25" s="88"/>
      <c r="D25" s="86"/>
    </row>
    <row r="26" spans="1:7" ht="15">
      <c r="A26" s="87" t="s">
        <v>64</v>
      </c>
      <c r="B26" s="88"/>
      <c r="C26" s="88"/>
      <c r="D26" s="86"/>
      <c r="E26" s="53"/>
      <c r="F26" s="85"/>
      <c r="G26" s="53"/>
    </row>
    <row r="27" spans="1:7" ht="15">
      <c r="A27" s="54"/>
      <c r="B27" s="53"/>
      <c r="C27" s="53"/>
      <c r="D27" s="53"/>
      <c r="E27" s="53"/>
      <c r="F27" s="53"/>
      <c r="G27" s="53"/>
    </row>
    <row r="28" spans="1:7" ht="15">
      <c r="A28" s="52"/>
      <c r="B28" s="53"/>
      <c r="C28" s="53"/>
      <c r="D28" s="53"/>
      <c r="E28" s="53"/>
      <c r="F28" s="53"/>
      <c r="G28" s="53"/>
    </row>
    <row r="29" spans="1:7" ht="15">
      <c r="A29" s="55"/>
      <c r="B29" s="53"/>
      <c r="C29" s="53"/>
      <c r="D29" s="53"/>
      <c r="E29" s="53"/>
      <c r="F29" s="53"/>
      <c r="G29" s="53"/>
    </row>
    <row r="30" spans="1:7" ht="15.75">
      <c r="A30" s="91"/>
      <c r="B30" s="87"/>
      <c r="C30" s="87"/>
      <c r="D30" s="53"/>
      <c r="E30" s="53"/>
      <c r="F30" s="53"/>
      <c r="G30" s="53"/>
    </row>
    <row r="31" spans="1:7" ht="15">
      <c r="A31" s="52"/>
      <c r="B31" s="53"/>
      <c r="C31" s="53"/>
      <c r="D31" s="53"/>
      <c r="E31" s="53"/>
      <c r="F31" s="53"/>
      <c r="G31" s="53"/>
    </row>
    <row r="32" spans="1:7" ht="15">
      <c r="A32" s="55"/>
      <c r="B32" s="53"/>
      <c r="C32" s="53"/>
      <c r="D32" s="53"/>
      <c r="E32" s="53"/>
      <c r="F32" s="53"/>
      <c r="G32" s="53"/>
    </row>
    <row r="33" spans="1:7" ht="15">
      <c r="A33" s="55"/>
      <c r="B33" s="53"/>
      <c r="C33" s="53"/>
      <c r="D33" s="53"/>
      <c r="E33" s="53"/>
      <c r="F33" s="53"/>
      <c r="G33" s="53"/>
    </row>
    <row r="34" spans="1:7" ht="15">
      <c r="A34" s="52"/>
      <c r="B34" s="53"/>
      <c r="C34" s="53"/>
      <c r="D34" s="53"/>
      <c r="E34" s="53"/>
      <c r="F34" s="53"/>
      <c r="G34" s="53"/>
    </row>
    <row r="35" spans="1:7" ht="15.75">
      <c r="A35" s="90"/>
      <c r="B35" s="53"/>
      <c r="C35" s="53"/>
      <c r="D35" s="53"/>
      <c r="E35" s="53"/>
      <c r="F35" s="53"/>
      <c r="G35" s="53"/>
    </row>
    <row r="36" spans="1:7" ht="15">
      <c r="A36" s="53"/>
      <c r="B36" s="87"/>
      <c r="C36" s="87"/>
      <c r="D36" s="87"/>
      <c r="E36" s="87"/>
      <c r="F36" s="53"/>
      <c r="G36" s="53"/>
    </row>
    <row r="37" spans="1:7" ht="15">
      <c r="A37" s="53"/>
      <c r="B37" s="87"/>
      <c r="C37" s="87"/>
      <c r="D37" s="87"/>
      <c r="E37" s="87"/>
      <c r="F37" s="53"/>
      <c r="G37" s="53"/>
    </row>
    <row r="38" spans="1:7" ht="15">
      <c r="A38" s="53"/>
      <c r="B38" s="87"/>
      <c r="C38" s="87"/>
      <c r="D38" s="87"/>
      <c r="E38" s="87"/>
      <c r="F38" s="53"/>
      <c r="G38" s="53"/>
    </row>
    <row r="39" spans="1:7" ht="15">
      <c r="A39" s="52"/>
      <c r="B39" s="53"/>
      <c r="C39" s="53"/>
      <c r="D39" s="53"/>
      <c r="E39" s="53"/>
      <c r="F39" s="53"/>
      <c r="G39" s="53"/>
    </row>
    <row r="40" spans="1:7" ht="15.75">
      <c r="A40" s="90" t="s">
        <v>21</v>
      </c>
      <c r="B40" s="87"/>
      <c r="C40" s="87"/>
      <c r="D40" s="53"/>
      <c r="E40" s="53"/>
      <c r="F40" s="53"/>
      <c r="G40" s="53"/>
    </row>
    <row r="41" spans="1:5" ht="15">
      <c r="A41" s="52"/>
      <c r="B41" s="53"/>
      <c r="C41" s="53"/>
      <c r="D41" s="53"/>
      <c r="E41" s="53"/>
    </row>
    <row r="42" spans="1:5" ht="15">
      <c r="A42" s="53"/>
      <c r="B42" s="87"/>
      <c r="C42" s="87"/>
      <c r="D42" s="87"/>
      <c r="E42" s="87"/>
    </row>
  </sheetData>
  <sheetProtection/>
  <mergeCells count="4">
    <mergeCell ref="A8:G8"/>
    <mergeCell ref="A9:G9"/>
    <mergeCell ref="A1:G1"/>
    <mergeCell ref="A2:G2"/>
  </mergeCells>
  <printOptions/>
  <pageMargins left="0.75" right="0.25" top="1" bottom="1" header="0.0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60"/>
  <sheetViews>
    <sheetView zoomScalePageLayoutView="0" workbookViewId="0" topLeftCell="A1">
      <selection activeCell="N7" sqref="N7"/>
    </sheetView>
  </sheetViews>
  <sheetFormatPr defaultColWidth="9.125" defaultRowHeight="12.75"/>
  <cols>
    <col min="1" max="1" width="5.75390625" style="0" customWidth="1"/>
    <col min="2" max="2" width="5.625" style="0" customWidth="1"/>
    <col min="3" max="3" width="27.00390625" style="0" customWidth="1"/>
    <col min="4" max="4" width="9.25390625" style="0" customWidth="1"/>
    <col min="5" max="5" width="22.00390625" style="0" customWidth="1"/>
    <col min="6" max="6" width="10.25390625" style="16" customWidth="1"/>
    <col min="7" max="7" width="9.875" style="16" customWidth="1"/>
    <col min="8" max="8" width="10.125" style="16" customWidth="1"/>
    <col min="9" max="9" width="10.00390625" style="16" customWidth="1"/>
    <col min="10" max="10" width="10.875" style="0" customWidth="1"/>
    <col min="11" max="11" width="8.625" style="0" customWidth="1"/>
  </cols>
  <sheetData>
    <row r="1" spans="1:11" ht="15">
      <c r="A1" s="3"/>
      <c r="B1" s="60" t="s">
        <v>31</v>
      </c>
      <c r="C1" s="73"/>
      <c r="D1" s="6"/>
      <c r="E1" s="6"/>
      <c r="F1" s="64"/>
      <c r="G1" s="67"/>
      <c r="H1" s="208"/>
      <c r="I1" s="208" t="s">
        <v>66</v>
      </c>
      <c r="J1" s="208"/>
      <c r="K1" s="208"/>
    </row>
    <row r="2" spans="1:11" ht="15">
      <c r="A2" s="3"/>
      <c r="B2" s="62" t="s">
        <v>67</v>
      </c>
      <c r="C2" s="61"/>
      <c r="D2" s="6"/>
      <c r="E2" s="6"/>
      <c r="F2" s="64"/>
      <c r="G2" s="62"/>
      <c r="H2" s="65"/>
      <c r="I2" s="62" t="s">
        <v>65</v>
      </c>
      <c r="J2" s="65"/>
      <c r="K2" s="63"/>
    </row>
    <row r="3" spans="1:12" ht="15.75">
      <c r="A3" s="13"/>
      <c r="B3" s="5"/>
      <c r="C3" s="13"/>
      <c r="D3" s="14"/>
      <c r="E3" s="14"/>
      <c r="F3" s="13"/>
      <c r="G3" s="13"/>
      <c r="H3" s="13"/>
      <c r="I3" s="7"/>
      <c r="J3" s="15"/>
      <c r="K3" s="9"/>
      <c r="L3" s="16"/>
    </row>
    <row r="4" spans="2:11" s="16" customFormat="1" ht="12.75">
      <c r="B4" s="258" t="s">
        <v>36</v>
      </c>
      <c r="C4" s="259" t="s">
        <v>24</v>
      </c>
      <c r="D4" s="260" t="s">
        <v>125</v>
      </c>
      <c r="E4" s="260" t="s">
        <v>128</v>
      </c>
      <c r="F4" s="259" t="s">
        <v>135</v>
      </c>
      <c r="G4" s="259" t="s">
        <v>26</v>
      </c>
      <c r="H4" s="259" t="s">
        <v>27</v>
      </c>
      <c r="I4" s="261" t="s">
        <v>127</v>
      </c>
      <c r="J4" s="259" t="s">
        <v>29</v>
      </c>
      <c r="K4" s="262" t="s">
        <v>30</v>
      </c>
    </row>
    <row r="5" spans="2:11" ht="18">
      <c r="B5" s="268">
        <v>1</v>
      </c>
      <c r="C5" s="268" t="s">
        <v>91</v>
      </c>
      <c r="D5" s="268" t="s">
        <v>92</v>
      </c>
      <c r="E5" s="268" t="s">
        <v>77</v>
      </c>
      <c r="F5" s="281">
        <v>180</v>
      </c>
      <c r="G5" s="281">
        <v>180</v>
      </c>
      <c r="H5" s="281">
        <v>180</v>
      </c>
      <c r="I5" s="1"/>
      <c r="J5" s="209">
        <f aca="true" t="shared" si="0" ref="J5:J30">SUM(E5:I5)</f>
        <v>540</v>
      </c>
      <c r="K5" s="227">
        <v>1</v>
      </c>
    </row>
    <row r="6" spans="2:11" ht="18.75">
      <c r="B6" s="268">
        <v>5</v>
      </c>
      <c r="C6" s="268" t="s">
        <v>102</v>
      </c>
      <c r="D6" s="268" t="s">
        <v>103</v>
      </c>
      <c r="E6" s="268" t="s">
        <v>77</v>
      </c>
      <c r="F6" s="281">
        <v>64</v>
      </c>
      <c r="G6" s="281">
        <v>180</v>
      </c>
      <c r="H6" s="281">
        <v>180</v>
      </c>
      <c r="I6" s="131"/>
      <c r="J6" s="132">
        <f t="shared" si="0"/>
        <v>424</v>
      </c>
      <c r="K6" s="225">
        <f aca="true" t="shared" si="1" ref="K6:K30">1+K5</f>
        <v>2</v>
      </c>
    </row>
    <row r="7" spans="2:11" ht="18.75">
      <c r="B7" s="268">
        <v>2</v>
      </c>
      <c r="C7" s="268" t="s">
        <v>82</v>
      </c>
      <c r="D7" s="268" t="s">
        <v>83</v>
      </c>
      <c r="E7" s="268" t="s">
        <v>77</v>
      </c>
      <c r="F7" s="281">
        <v>137</v>
      </c>
      <c r="G7" s="281">
        <v>134</v>
      </c>
      <c r="H7" s="281">
        <v>141</v>
      </c>
      <c r="I7" s="131"/>
      <c r="J7" s="132">
        <f t="shared" si="0"/>
        <v>412</v>
      </c>
      <c r="K7" s="225">
        <f t="shared" si="1"/>
        <v>3</v>
      </c>
    </row>
    <row r="8" spans="2:11" ht="18">
      <c r="B8" s="268">
        <v>4</v>
      </c>
      <c r="C8" s="268" t="s">
        <v>86</v>
      </c>
      <c r="D8" s="268" t="s">
        <v>87</v>
      </c>
      <c r="E8" s="268" t="s">
        <v>77</v>
      </c>
      <c r="F8" s="281">
        <v>0</v>
      </c>
      <c r="G8" s="281">
        <v>180</v>
      </c>
      <c r="H8" s="281">
        <v>180</v>
      </c>
      <c r="I8" s="1"/>
      <c r="J8" s="209">
        <f t="shared" si="0"/>
        <v>360</v>
      </c>
      <c r="K8" s="225">
        <f t="shared" si="1"/>
        <v>4</v>
      </c>
    </row>
    <row r="9" spans="2:11" ht="18">
      <c r="B9" s="268">
        <v>6</v>
      </c>
      <c r="C9" s="268" t="s">
        <v>116</v>
      </c>
      <c r="D9" s="268" t="s">
        <v>117</v>
      </c>
      <c r="E9" s="268" t="s">
        <v>77</v>
      </c>
      <c r="F9" s="281">
        <v>108</v>
      </c>
      <c r="G9" s="281">
        <v>71</v>
      </c>
      <c r="H9" s="281">
        <v>126</v>
      </c>
      <c r="I9" s="1"/>
      <c r="J9" s="209">
        <f t="shared" si="0"/>
        <v>305</v>
      </c>
      <c r="K9" s="225">
        <f t="shared" si="1"/>
        <v>5</v>
      </c>
    </row>
    <row r="10" spans="2:11" ht="18">
      <c r="B10" s="268">
        <v>26</v>
      </c>
      <c r="C10" s="268" t="s">
        <v>111</v>
      </c>
      <c r="D10" s="268" t="s">
        <v>112</v>
      </c>
      <c r="E10" s="268" t="s">
        <v>90</v>
      </c>
      <c r="F10" s="281">
        <v>53</v>
      </c>
      <c r="G10" s="281">
        <v>180</v>
      </c>
      <c r="H10" s="281">
        <v>57</v>
      </c>
      <c r="I10" s="1"/>
      <c r="J10" s="209">
        <f t="shared" si="0"/>
        <v>290</v>
      </c>
      <c r="K10" s="225">
        <f t="shared" si="1"/>
        <v>6</v>
      </c>
    </row>
    <row r="11" spans="2:11" ht="18.75">
      <c r="B11" s="279">
        <v>18</v>
      </c>
      <c r="C11" s="280" t="s">
        <v>134</v>
      </c>
      <c r="D11" s="283" t="s">
        <v>137</v>
      </c>
      <c r="E11" s="268" t="s">
        <v>101</v>
      </c>
      <c r="F11" s="281">
        <v>0</v>
      </c>
      <c r="G11" s="281">
        <v>135</v>
      </c>
      <c r="H11" s="281">
        <v>145</v>
      </c>
      <c r="I11" s="131"/>
      <c r="J11" s="132">
        <f t="shared" si="0"/>
        <v>280</v>
      </c>
      <c r="K11" s="225">
        <f t="shared" si="1"/>
        <v>7</v>
      </c>
    </row>
    <row r="12" spans="2:11" ht="18">
      <c r="B12" s="268">
        <v>28</v>
      </c>
      <c r="C12" s="268" t="s">
        <v>95</v>
      </c>
      <c r="D12" s="268" t="s">
        <v>96</v>
      </c>
      <c r="E12" s="268" t="s">
        <v>90</v>
      </c>
      <c r="F12" s="281">
        <v>77</v>
      </c>
      <c r="G12" s="281">
        <v>18</v>
      </c>
      <c r="H12" s="281">
        <v>180</v>
      </c>
      <c r="I12" s="1"/>
      <c r="J12" s="209">
        <f t="shared" si="0"/>
        <v>275</v>
      </c>
      <c r="K12" s="225">
        <f t="shared" si="1"/>
        <v>8</v>
      </c>
    </row>
    <row r="13" spans="2:11" ht="18">
      <c r="B13" s="268">
        <v>25</v>
      </c>
      <c r="C13" s="268" t="s">
        <v>93</v>
      </c>
      <c r="D13" s="268" t="s">
        <v>94</v>
      </c>
      <c r="E13" s="268" t="s">
        <v>90</v>
      </c>
      <c r="F13" s="281">
        <v>98</v>
      </c>
      <c r="G13" s="281">
        <v>91</v>
      </c>
      <c r="H13" s="281">
        <v>73</v>
      </c>
      <c r="I13" s="1"/>
      <c r="J13" s="209">
        <f t="shared" si="0"/>
        <v>262</v>
      </c>
      <c r="K13" s="225">
        <f t="shared" si="1"/>
        <v>9</v>
      </c>
    </row>
    <row r="14" spans="2:11" ht="18">
      <c r="B14" s="268">
        <v>12</v>
      </c>
      <c r="C14" s="268" t="s">
        <v>104</v>
      </c>
      <c r="D14" s="268">
        <v>70</v>
      </c>
      <c r="E14" s="268" t="s">
        <v>105</v>
      </c>
      <c r="F14" s="281">
        <v>98</v>
      </c>
      <c r="G14" s="281">
        <v>106</v>
      </c>
      <c r="H14" s="281">
        <v>44</v>
      </c>
      <c r="I14" s="1"/>
      <c r="J14" s="209">
        <f t="shared" si="0"/>
        <v>248</v>
      </c>
      <c r="K14" s="225">
        <f t="shared" si="1"/>
        <v>10</v>
      </c>
    </row>
    <row r="15" spans="2:11" ht="18.75">
      <c r="B15" s="268">
        <v>15</v>
      </c>
      <c r="C15" s="268" t="s">
        <v>109</v>
      </c>
      <c r="D15" s="268" t="s">
        <v>110</v>
      </c>
      <c r="E15" s="268" t="s">
        <v>101</v>
      </c>
      <c r="F15" s="281">
        <v>102</v>
      </c>
      <c r="G15" s="281">
        <v>0</v>
      </c>
      <c r="H15" s="281">
        <v>78</v>
      </c>
      <c r="I15" s="131"/>
      <c r="J15" s="132">
        <f t="shared" si="0"/>
        <v>180</v>
      </c>
      <c r="K15" s="225">
        <f t="shared" si="1"/>
        <v>11</v>
      </c>
    </row>
    <row r="16" spans="2:11" ht="18">
      <c r="B16" s="268">
        <v>3</v>
      </c>
      <c r="C16" s="268" t="s">
        <v>80</v>
      </c>
      <c r="D16" s="268" t="s">
        <v>81</v>
      </c>
      <c r="E16" s="268" t="s">
        <v>77</v>
      </c>
      <c r="F16" s="281">
        <v>0</v>
      </c>
      <c r="G16" s="281">
        <v>168</v>
      </c>
      <c r="H16" s="281">
        <v>0</v>
      </c>
      <c r="I16" s="1"/>
      <c r="J16" s="209">
        <f t="shared" si="0"/>
        <v>168</v>
      </c>
      <c r="K16" s="225">
        <f t="shared" si="1"/>
        <v>12</v>
      </c>
    </row>
    <row r="17" spans="2:11" ht="18">
      <c r="B17" s="268">
        <v>13</v>
      </c>
      <c r="C17" s="268" t="s">
        <v>118</v>
      </c>
      <c r="D17" s="283" t="s">
        <v>136</v>
      </c>
      <c r="E17" s="268" t="s">
        <v>105</v>
      </c>
      <c r="F17" s="281">
        <v>87</v>
      </c>
      <c r="G17" s="281">
        <v>27</v>
      </c>
      <c r="H17" s="281">
        <v>0</v>
      </c>
      <c r="I17" s="1"/>
      <c r="J17" s="209">
        <f t="shared" si="0"/>
        <v>114</v>
      </c>
      <c r="K17" s="225">
        <f t="shared" si="1"/>
        <v>13</v>
      </c>
    </row>
    <row r="18" spans="2:11" ht="16.5" customHeight="1">
      <c r="B18" s="268">
        <v>21</v>
      </c>
      <c r="C18" s="268" t="s">
        <v>107</v>
      </c>
      <c r="D18" s="268" t="s">
        <v>108</v>
      </c>
      <c r="E18" s="268" t="s">
        <v>90</v>
      </c>
      <c r="F18" s="281">
        <v>0</v>
      </c>
      <c r="G18" s="281">
        <v>111</v>
      </c>
      <c r="H18" s="281">
        <v>0</v>
      </c>
      <c r="I18" s="30"/>
      <c r="J18" s="209">
        <f t="shared" si="0"/>
        <v>111</v>
      </c>
      <c r="K18" s="225">
        <f t="shared" si="1"/>
        <v>14</v>
      </c>
    </row>
    <row r="19" spans="2:11" ht="15.75" customHeight="1">
      <c r="B19" s="268">
        <v>30</v>
      </c>
      <c r="C19" s="268" t="s">
        <v>88</v>
      </c>
      <c r="D19" s="268" t="s">
        <v>89</v>
      </c>
      <c r="E19" s="268" t="s">
        <v>90</v>
      </c>
      <c r="F19" s="281">
        <v>0</v>
      </c>
      <c r="G19" s="281">
        <v>0</v>
      </c>
      <c r="H19" s="281">
        <v>76</v>
      </c>
      <c r="I19" s="131"/>
      <c r="J19" s="132">
        <f t="shared" si="0"/>
        <v>76</v>
      </c>
      <c r="K19" s="225">
        <f t="shared" si="1"/>
        <v>15</v>
      </c>
    </row>
    <row r="20" spans="2:11" ht="15.75" customHeight="1">
      <c r="B20" s="268">
        <v>7</v>
      </c>
      <c r="C20" s="268" t="s">
        <v>84</v>
      </c>
      <c r="D20" s="268" t="s">
        <v>85</v>
      </c>
      <c r="E20" s="268" t="s">
        <v>77</v>
      </c>
      <c r="F20" s="268"/>
      <c r="G20" s="268"/>
      <c r="H20" s="268"/>
      <c r="I20" s="30"/>
      <c r="J20" s="209">
        <f t="shared" si="0"/>
        <v>0</v>
      </c>
      <c r="K20" s="225">
        <f t="shared" si="1"/>
        <v>16</v>
      </c>
    </row>
    <row r="21" spans="2:11" ht="16.5" customHeight="1">
      <c r="B21" s="268">
        <v>8</v>
      </c>
      <c r="C21" s="268" t="s">
        <v>78</v>
      </c>
      <c r="D21" s="268" t="s">
        <v>79</v>
      </c>
      <c r="E21" s="268" t="s">
        <v>77</v>
      </c>
      <c r="F21" s="268"/>
      <c r="G21" s="268"/>
      <c r="H21" s="268"/>
      <c r="I21" s="131"/>
      <c r="J21" s="132">
        <f t="shared" si="0"/>
        <v>0</v>
      </c>
      <c r="K21" s="225">
        <f t="shared" si="1"/>
        <v>17</v>
      </c>
    </row>
    <row r="22" spans="2:11" ht="17.25" customHeight="1">
      <c r="B22" s="268">
        <v>9</v>
      </c>
      <c r="C22" s="268" t="s">
        <v>114</v>
      </c>
      <c r="D22" s="268" t="s">
        <v>115</v>
      </c>
      <c r="E22" s="268" t="s">
        <v>77</v>
      </c>
      <c r="F22" s="268"/>
      <c r="G22" s="268"/>
      <c r="H22" s="268"/>
      <c r="I22" s="131"/>
      <c r="J22" s="132">
        <f t="shared" si="0"/>
        <v>0</v>
      </c>
      <c r="K22" s="225">
        <f t="shared" si="1"/>
        <v>18</v>
      </c>
    </row>
    <row r="23" spans="2:11" ht="15.75" customHeight="1">
      <c r="B23" s="268">
        <v>16</v>
      </c>
      <c r="C23" s="268" t="s">
        <v>99</v>
      </c>
      <c r="D23" s="268" t="s">
        <v>100</v>
      </c>
      <c r="E23" s="268" t="s">
        <v>101</v>
      </c>
      <c r="F23" s="268">
        <v>0</v>
      </c>
      <c r="G23" s="268">
        <v>0</v>
      </c>
      <c r="H23" s="268"/>
      <c r="I23" s="226"/>
      <c r="J23" s="209">
        <f t="shared" si="0"/>
        <v>0</v>
      </c>
      <c r="K23" s="225">
        <f t="shared" si="1"/>
        <v>19</v>
      </c>
    </row>
    <row r="24" spans="2:11" ht="18" customHeight="1">
      <c r="B24" s="268">
        <v>20</v>
      </c>
      <c r="C24" s="268" t="s">
        <v>113</v>
      </c>
      <c r="D24" s="268"/>
      <c r="E24" s="268" t="s">
        <v>101</v>
      </c>
      <c r="F24" s="268"/>
      <c r="G24" s="268"/>
      <c r="H24" s="268"/>
      <c r="I24" s="226"/>
      <c r="J24" s="209">
        <f t="shared" si="0"/>
        <v>0</v>
      </c>
      <c r="K24" s="225">
        <f t="shared" si="1"/>
        <v>20</v>
      </c>
    </row>
    <row r="25" spans="2:11" ht="15.75" customHeight="1">
      <c r="B25" s="268">
        <v>22</v>
      </c>
      <c r="C25" s="268" t="s">
        <v>119</v>
      </c>
      <c r="D25" s="268" t="s">
        <v>120</v>
      </c>
      <c r="E25" s="268" t="s">
        <v>90</v>
      </c>
      <c r="F25" s="268"/>
      <c r="G25" s="268"/>
      <c r="H25" s="268"/>
      <c r="I25" s="131"/>
      <c r="J25" s="132">
        <f t="shared" si="0"/>
        <v>0</v>
      </c>
      <c r="K25" s="225">
        <f t="shared" si="1"/>
        <v>21</v>
      </c>
    </row>
    <row r="26" spans="2:11" ht="18" customHeight="1">
      <c r="B26" s="268">
        <v>23</v>
      </c>
      <c r="C26" s="268" t="s">
        <v>121</v>
      </c>
      <c r="D26" s="268" t="s">
        <v>122</v>
      </c>
      <c r="E26" s="268" t="s">
        <v>90</v>
      </c>
      <c r="F26" s="268"/>
      <c r="G26" s="268"/>
      <c r="H26" s="268"/>
      <c r="I26" s="131"/>
      <c r="J26" s="132">
        <f t="shared" si="0"/>
        <v>0</v>
      </c>
      <c r="K26" s="225">
        <f t="shared" si="1"/>
        <v>22</v>
      </c>
    </row>
    <row r="27" spans="2:11" ht="16.5" customHeight="1">
      <c r="B27" s="268">
        <v>24</v>
      </c>
      <c r="C27" s="268" t="s">
        <v>123</v>
      </c>
      <c r="D27" s="268" t="s">
        <v>124</v>
      </c>
      <c r="E27" s="268" t="s">
        <v>90</v>
      </c>
      <c r="F27" s="268"/>
      <c r="G27" s="268"/>
      <c r="H27" s="268"/>
      <c r="I27" s="131"/>
      <c r="J27" s="132">
        <f t="shared" si="0"/>
        <v>0</v>
      </c>
      <c r="K27" s="225">
        <f t="shared" si="1"/>
        <v>23</v>
      </c>
    </row>
    <row r="28" spans="2:11" ht="16.5" customHeight="1">
      <c r="B28" s="268">
        <v>27</v>
      </c>
      <c r="C28" s="268" t="s">
        <v>97</v>
      </c>
      <c r="D28" s="268" t="s">
        <v>98</v>
      </c>
      <c r="E28" s="268" t="s">
        <v>90</v>
      </c>
      <c r="F28" s="268"/>
      <c r="G28" s="268"/>
      <c r="H28" s="268"/>
      <c r="I28" s="131"/>
      <c r="J28" s="132">
        <f t="shared" si="0"/>
        <v>0</v>
      </c>
      <c r="K28" s="225">
        <f t="shared" si="1"/>
        <v>24</v>
      </c>
    </row>
    <row r="29" spans="2:11" ht="18" customHeight="1">
      <c r="B29" s="268">
        <v>29</v>
      </c>
      <c r="C29" s="268" t="s">
        <v>106</v>
      </c>
      <c r="D29" s="268">
        <v>111</v>
      </c>
      <c r="E29" s="268" t="s">
        <v>90</v>
      </c>
      <c r="F29" s="268"/>
      <c r="G29" s="268"/>
      <c r="H29" s="268"/>
      <c r="I29" s="131"/>
      <c r="J29" s="132">
        <f t="shared" si="0"/>
        <v>0</v>
      </c>
      <c r="K29" s="225">
        <f t="shared" si="1"/>
        <v>25</v>
      </c>
    </row>
    <row r="30" spans="2:11" ht="18" customHeight="1">
      <c r="B30" s="268">
        <v>31</v>
      </c>
      <c r="C30" s="268" t="s">
        <v>75</v>
      </c>
      <c r="D30" s="268" t="s">
        <v>76</v>
      </c>
      <c r="E30" s="268" t="s">
        <v>77</v>
      </c>
      <c r="F30" s="268"/>
      <c r="G30" s="268"/>
      <c r="H30" s="268"/>
      <c r="I30" s="131"/>
      <c r="J30" s="132">
        <f t="shared" si="0"/>
        <v>0</v>
      </c>
      <c r="K30" s="225">
        <f t="shared" si="1"/>
        <v>26</v>
      </c>
    </row>
    <row r="31" spans="2:11" ht="18" customHeight="1">
      <c r="B31" s="127"/>
      <c r="C31" s="128"/>
      <c r="D31" s="125"/>
      <c r="E31" s="133"/>
      <c r="F31" s="131"/>
      <c r="G31" s="131"/>
      <c r="H31" s="131"/>
      <c r="I31" s="131"/>
      <c r="J31" s="132"/>
      <c r="K31" s="225"/>
    </row>
    <row r="32" spans="2:11" ht="17.25">
      <c r="B32" s="127"/>
      <c r="C32" s="124"/>
      <c r="D32" s="224"/>
      <c r="E32" s="133"/>
      <c r="F32" s="131"/>
      <c r="G32" s="131"/>
      <c r="H32" s="131"/>
      <c r="I32" s="131"/>
      <c r="J32" s="132"/>
      <c r="K32" s="225"/>
    </row>
    <row r="33" spans="2:11" ht="17.25">
      <c r="B33" s="284"/>
      <c r="C33" s="285"/>
      <c r="D33" s="286"/>
      <c r="E33" s="287"/>
      <c r="F33" s="288"/>
      <c r="G33" s="288"/>
      <c r="H33" s="288"/>
      <c r="I33" s="288"/>
      <c r="J33" s="116"/>
      <c r="K33" s="119"/>
    </row>
    <row r="34" spans="2:11" ht="18">
      <c r="B34" s="59" t="s">
        <v>5</v>
      </c>
      <c r="E34" s="3"/>
      <c r="F34" s="43"/>
      <c r="G34" s="58"/>
      <c r="H34" s="294"/>
      <c r="I34" s="294"/>
      <c r="J34" s="295"/>
      <c r="K34" s="119"/>
    </row>
    <row r="35" spans="2:11" ht="18">
      <c r="B35" t="s">
        <v>132</v>
      </c>
      <c r="C35" s="31"/>
      <c r="G35" s="71"/>
      <c r="H35" s="296"/>
      <c r="I35" s="296"/>
      <c r="J35" s="295"/>
      <c r="K35" s="119"/>
    </row>
    <row r="36" spans="2:11" ht="18">
      <c r="B36" s="278" t="s">
        <v>133</v>
      </c>
      <c r="C36" s="31"/>
      <c r="G36" s="71"/>
      <c r="H36" s="296"/>
      <c r="I36" s="296"/>
      <c r="J36" s="295"/>
      <c r="K36" s="119"/>
    </row>
    <row r="37" spans="2:11" ht="15.75">
      <c r="B37" s="59"/>
      <c r="D37" s="31"/>
      <c r="G37" s="71"/>
      <c r="H37" s="43"/>
      <c r="I37" s="43"/>
      <c r="J37" s="85"/>
      <c r="K37" s="44"/>
    </row>
    <row r="38" spans="2:11" ht="15.75">
      <c r="B38" s="67" t="s">
        <v>23</v>
      </c>
      <c r="E38" s="31"/>
      <c r="F38" s="208" t="s">
        <v>60</v>
      </c>
      <c r="G38" s="58"/>
      <c r="H38" s="43"/>
      <c r="I38" s="43"/>
      <c r="J38" s="44"/>
      <c r="K38" s="44"/>
    </row>
    <row r="39" spans="2:11" ht="15">
      <c r="B39" s="118"/>
      <c r="C39" s="44"/>
      <c r="D39" s="44"/>
      <c r="E39" s="121"/>
      <c r="F39" s="44"/>
      <c r="G39" s="44"/>
      <c r="H39" s="296"/>
      <c r="I39" s="296"/>
      <c r="J39" s="44"/>
      <c r="K39" s="44"/>
    </row>
    <row r="40" spans="2:11" ht="12.75">
      <c r="B40" s="118"/>
      <c r="C40" s="70"/>
      <c r="D40" s="44"/>
      <c r="E40" s="121"/>
      <c r="F40" s="44"/>
      <c r="G40" s="44"/>
      <c r="H40" s="43"/>
      <c r="I40" s="43"/>
      <c r="J40" s="44"/>
      <c r="K40" s="44"/>
    </row>
    <row r="41" spans="2:11" ht="12.75">
      <c r="B41" s="118"/>
      <c r="C41" s="44"/>
      <c r="D41" s="44"/>
      <c r="E41" s="121"/>
      <c r="F41" s="44"/>
      <c r="G41" s="70"/>
      <c r="H41" s="43"/>
      <c r="I41" s="43"/>
      <c r="J41" s="44"/>
      <c r="K41" s="44"/>
    </row>
    <row r="42" spans="2:11" ht="12.75">
      <c r="B42" s="118"/>
      <c r="C42" s="44"/>
      <c r="D42" s="44"/>
      <c r="E42" s="121"/>
      <c r="F42" s="44"/>
      <c r="G42" s="44"/>
      <c r="H42" s="43"/>
      <c r="I42" s="43"/>
      <c r="J42" s="44"/>
      <c r="K42" s="44"/>
    </row>
    <row r="43" spans="2:11" ht="12.75">
      <c r="B43" s="118"/>
      <c r="C43" s="44"/>
      <c r="D43" s="44"/>
      <c r="E43" s="121"/>
      <c r="F43" s="44"/>
      <c r="G43" s="44"/>
      <c r="H43" s="43"/>
      <c r="I43" s="43"/>
      <c r="J43" s="44"/>
      <c r="K43" s="44"/>
    </row>
    <row r="44" spans="2:11" ht="12.75">
      <c r="B44" s="118"/>
      <c r="C44" s="44"/>
      <c r="D44" s="44"/>
      <c r="E44" s="121"/>
      <c r="F44" s="44"/>
      <c r="G44" s="44"/>
      <c r="H44" s="43"/>
      <c r="I44" s="43"/>
      <c r="J44" s="44"/>
      <c r="K44" s="44"/>
    </row>
    <row r="45" spans="2:11" ht="12.75">
      <c r="B45" s="118"/>
      <c r="C45" s="44"/>
      <c r="D45" s="44"/>
      <c r="E45" s="121"/>
      <c r="F45" s="44"/>
      <c r="G45" s="44"/>
      <c r="H45" s="43"/>
      <c r="I45" s="43"/>
      <c r="J45" s="44"/>
      <c r="K45" s="44"/>
    </row>
    <row r="46" spans="2:7" ht="12.75">
      <c r="B46" s="44"/>
      <c r="C46" s="44"/>
      <c r="D46" s="44"/>
      <c r="E46" s="3"/>
      <c r="F46" s="43"/>
      <c r="G46" s="69"/>
    </row>
    <row r="47" spans="2:7" ht="15.75">
      <c r="B47" s="59"/>
      <c r="E47" s="3"/>
      <c r="F47" s="43"/>
      <c r="G47" s="58"/>
    </row>
    <row r="48" spans="3:7" ht="15.75">
      <c r="C48" s="31"/>
      <c r="G48" s="71"/>
    </row>
    <row r="49" spans="2:7" ht="15.75">
      <c r="B49" s="278"/>
      <c r="C49" s="31"/>
      <c r="G49" s="71"/>
    </row>
    <row r="50" spans="2:7" ht="15.75">
      <c r="B50" s="59"/>
      <c r="D50" s="31"/>
      <c r="G50" s="71"/>
    </row>
    <row r="51" spans="2:7" ht="15.75">
      <c r="B51" s="67"/>
      <c r="E51" s="31"/>
      <c r="F51" s="208"/>
      <c r="G51" s="58"/>
    </row>
    <row r="52" spans="2:7" ht="15.75">
      <c r="B52" s="71"/>
      <c r="C52" s="71"/>
      <c r="D52" s="71"/>
      <c r="G52" s="58"/>
    </row>
    <row r="53" spans="2:7" ht="15.75">
      <c r="B53" s="52"/>
      <c r="C53" s="53"/>
      <c r="G53" s="57"/>
    </row>
    <row r="54" spans="2:7" ht="15">
      <c r="B54" s="59"/>
      <c r="G54" s="57"/>
    </row>
    <row r="55" ht="15.75">
      <c r="G55" s="58"/>
    </row>
    <row r="56" spans="2:7" ht="15">
      <c r="B56" s="52"/>
      <c r="C56" s="53"/>
      <c r="G56" s="46"/>
    </row>
    <row r="57" ht="15">
      <c r="G57" s="57"/>
    </row>
    <row r="58" spans="3:7" ht="15">
      <c r="C58" s="52"/>
      <c r="D58" s="53"/>
      <c r="E58" s="53"/>
      <c r="F58" s="53"/>
      <c r="G58" s="46"/>
    </row>
    <row r="59" ht="15">
      <c r="G59" s="57"/>
    </row>
    <row r="60" ht="12.75">
      <c r="G60" s="46"/>
    </row>
  </sheetData>
  <sheetProtection/>
  <printOptions horizontalCentered="1" verticalCentered="1"/>
  <pageMargins left="0.4330708661417323" right="0.3937007874015748" top="0.5118110236220472" bottom="0.11811023622047245" header="0.4330708661417323" footer="0.0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3"/>
  <sheetViews>
    <sheetView zoomScalePageLayoutView="0" workbookViewId="0" topLeftCell="A7">
      <selection activeCell="M23" sqref="M23"/>
    </sheetView>
  </sheetViews>
  <sheetFormatPr defaultColWidth="9.125" defaultRowHeight="12.75"/>
  <cols>
    <col min="1" max="1" width="3.875" style="0" customWidth="1"/>
    <col min="2" max="2" width="4.25390625" style="0" customWidth="1"/>
    <col min="3" max="3" width="28.125" style="0" customWidth="1"/>
    <col min="4" max="4" width="10.00390625" style="0" customWidth="1"/>
    <col min="5" max="5" width="22.25390625" style="0" customWidth="1"/>
    <col min="6" max="6" width="8.625" style="16" customWidth="1"/>
    <col min="7" max="8" width="9.875" style="0" customWidth="1"/>
    <col min="9" max="9" width="10.25390625" style="0" customWidth="1"/>
    <col min="11" max="11" width="8.125" style="0" customWidth="1"/>
    <col min="13" max="13" width="10.00390625" style="0" customWidth="1"/>
  </cols>
  <sheetData>
    <row r="1" spans="1:14" ht="15">
      <c r="A1" s="3"/>
      <c r="B1" s="134" t="s">
        <v>32</v>
      </c>
      <c r="C1" s="141"/>
      <c r="D1" s="135"/>
      <c r="E1" s="135"/>
      <c r="F1" s="136"/>
      <c r="G1" s="137"/>
      <c r="H1" s="140" t="s">
        <v>69</v>
      </c>
      <c r="I1" s="140"/>
      <c r="J1" s="140"/>
      <c r="K1" s="138"/>
      <c r="L1" s="137"/>
      <c r="M1" s="137"/>
      <c r="N1" s="139"/>
    </row>
    <row r="2" spans="1:14" ht="21.75" customHeight="1">
      <c r="A2" s="3"/>
      <c r="B2" s="140" t="s">
        <v>68</v>
      </c>
      <c r="C2" s="141"/>
      <c r="D2" s="135"/>
      <c r="E2" s="135"/>
      <c r="F2" s="136"/>
      <c r="G2" s="137"/>
      <c r="H2" s="140" t="s">
        <v>65</v>
      </c>
      <c r="I2" s="142"/>
      <c r="J2" s="143"/>
      <c r="K2" s="138"/>
      <c r="L2" s="137"/>
      <c r="M2" s="137"/>
      <c r="N2" s="139"/>
    </row>
    <row r="3" spans="1:14" ht="21.75" customHeight="1">
      <c r="A3" s="3"/>
      <c r="B3" s="140"/>
      <c r="C3" s="141"/>
      <c r="D3" s="135"/>
      <c r="E3" s="135"/>
      <c r="F3" s="136"/>
      <c r="G3" s="137"/>
      <c r="H3" s="140"/>
      <c r="I3" s="142"/>
      <c r="J3" s="143"/>
      <c r="K3" s="138"/>
      <c r="L3" s="137"/>
      <c r="M3" s="137"/>
      <c r="N3" s="139"/>
    </row>
    <row r="4" spans="1:14" s="16" customFormat="1" ht="16.5" customHeight="1">
      <c r="A4" s="13"/>
      <c r="B4" s="232" t="s">
        <v>36</v>
      </c>
      <c r="C4" s="229" t="s">
        <v>24</v>
      </c>
      <c r="D4" s="123" t="s">
        <v>125</v>
      </c>
      <c r="E4" s="123" t="s">
        <v>128</v>
      </c>
      <c r="F4" s="229" t="s">
        <v>126</v>
      </c>
      <c r="G4" s="229" t="s">
        <v>26</v>
      </c>
      <c r="H4" s="229" t="s">
        <v>27</v>
      </c>
      <c r="I4" s="233" t="s">
        <v>127</v>
      </c>
      <c r="J4" s="234" t="s">
        <v>29</v>
      </c>
      <c r="K4" s="269" t="s">
        <v>30</v>
      </c>
      <c r="L4" s="272"/>
      <c r="M4" s="136"/>
      <c r="N4" s="144"/>
    </row>
    <row r="5" spans="2:14" ht="18">
      <c r="B5" s="268">
        <v>31</v>
      </c>
      <c r="C5" s="268" t="s">
        <v>75</v>
      </c>
      <c r="D5" s="268" t="s">
        <v>76</v>
      </c>
      <c r="E5" s="268" t="s">
        <v>77</v>
      </c>
      <c r="F5" s="268">
        <v>104</v>
      </c>
      <c r="G5" s="268">
        <v>180</v>
      </c>
      <c r="H5" s="268">
        <v>175</v>
      </c>
      <c r="I5" s="1"/>
      <c r="J5" s="147">
        <f>SUM(E5:G5)+H5</f>
        <v>459</v>
      </c>
      <c r="K5" s="268">
        <v>1</v>
      </c>
      <c r="L5" s="273"/>
      <c r="M5" s="44"/>
      <c r="N5" s="139"/>
    </row>
    <row r="6" spans="2:14" ht="18">
      <c r="B6" s="268">
        <v>8</v>
      </c>
      <c r="C6" s="268" t="s">
        <v>78</v>
      </c>
      <c r="D6" s="268" t="s">
        <v>79</v>
      </c>
      <c r="E6" s="268" t="s">
        <v>77</v>
      </c>
      <c r="F6" s="268">
        <v>174</v>
      </c>
      <c r="G6" s="268">
        <v>130</v>
      </c>
      <c r="H6" s="268">
        <v>118</v>
      </c>
      <c r="I6" s="1"/>
      <c r="J6" s="147">
        <f aca="true" t="shared" si="0" ref="J6:J35">SUM(E6:G6)</f>
        <v>304</v>
      </c>
      <c r="K6" s="268">
        <v>2</v>
      </c>
      <c r="L6" s="274"/>
      <c r="M6" s="44"/>
      <c r="N6" s="139"/>
    </row>
    <row r="7" spans="2:14" ht="18">
      <c r="B7" s="268">
        <v>2</v>
      </c>
      <c r="C7" s="268" t="s">
        <v>82</v>
      </c>
      <c r="D7" s="268" t="s">
        <v>83</v>
      </c>
      <c r="E7" s="268" t="s">
        <v>77</v>
      </c>
      <c r="F7" s="268">
        <v>122</v>
      </c>
      <c r="G7" s="268">
        <v>173</v>
      </c>
      <c r="H7" s="268">
        <v>93</v>
      </c>
      <c r="I7" s="1"/>
      <c r="J7" s="147">
        <f t="shared" si="0"/>
        <v>295</v>
      </c>
      <c r="K7" s="268">
        <v>3</v>
      </c>
      <c r="L7" s="275"/>
      <c r="M7" s="137"/>
      <c r="N7" s="139"/>
    </row>
    <row r="8" spans="2:14" ht="18.75" customHeight="1">
      <c r="B8" s="268">
        <v>1</v>
      </c>
      <c r="C8" s="268" t="s">
        <v>91</v>
      </c>
      <c r="D8" s="268" t="s">
        <v>92</v>
      </c>
      <c r="E8" s="268" t="s">
        <v>77</v>
      </c>
      <c r="F8" s="268">
        <v>139</v>
      </c>
      <c r="G8" s="268">
        <v>108</v>
      </c>
      <c r="H8" s="268">
        <v>100</v>
      </c>
      <c r="I8" s="1"/>
      <c r="J8" s="147">
        <f t="shared" si="0"/>
        <v>247</v>
      </c>
      <c r="K8" s="268">
        <v>4</v>
      </c>
      <c r="L8" s="273"/>
      <c r="M8" s="44"/>
      <c r="N8" s="139"/>
    </row>
    <row r="9" spans="2:14" ht="18">
      <c r="B9" s="268">
        <v>7</v>
      </c>
      <c r="C9" s="268" t="s">
        <v>84</v>
      </c>
      <c r="D9" s="268" t="s">
        <v>85</v>
      </c>
      <c r="E9" s="268" t="s">
        <v>77</v>
      </c>
      <c r="F9" s="268">
        <v>135</v>
      </c>
      <c r="G9" s="268">
        <v>110</v>
      </c>
      <c r="H9" s="268">
        <v>121</v>
      </c>
      <c r="I9" s="113"/>
      <c r="J9" s="147">
        <f t="shared" si="0"/>
        <v>245</v>
      </c>
      <c r="K9" s="268">
        <v>5</v>
      </c>
      <c r="L9" s="273"/>
      <c r="M9" s="44"/>
      <c r="N9" s="139"/>
    </row>
    <row r="10" spans="2:14" ht="18.75" customHeight="1">
      <c r="B10" s="268">
        <v>28</v>
      </c>
      <c r="C10" s="268" t="s">
        <v>95</v>
      </c>
      <c r="D10" s="268" t="s">
        <v>96</v>
      </c>
      <c r="E10" s="268" t="s">
        <v>90</v>
      </c>
      <c r="F10" s="268">
        <v>177</v>
      </c>
      <c r="G10" s="268">
        <v>68</v>
      </c>
      <c r="H10" s="268">
        <v>64</v>
      </c>
      <c r="I10" s="146"/>
      <c r="J10" s="147">
        <f t="shared" si="0"/>
        <v>245</v>
      </c>
      <c r="K10" s="268">
        <v>5</v>
      </c>
      <c r="L10" s="276"/>
      <c r="M10" s="137"/>
      <c r="N10" s="139"/>
    </row>
    <row r="11" spans="2:14" ht="18">
      <c r="B11" s="268">
        <v>30</v>
      </c>
      <c r="C11" s="268" t="s">
        <v>88</v>
      </c>
      <c r="D11" s="268" t="s">
        <v>89</v>
      </c>
      <c r="E11" s="268" t="s">
        <v>90</v>
      </c>
      <c r="F11" s="268">
        <v>124</v>
      </c>
      <c r="G11" s="268">
        <v>120</v>
      </c>
      <c r="H11" s="268">
        <v>108</v>
      </c>
      <c r="I11" s="148"/>
      <c r="J11" s="147">
        <f t="shared" si="0"/>
        <v>244</v>
      </c>
      <c r="K11" s="268">
        <v>7</v>
      </c>
      <c r="L11" s="275"/>
      <c r="M11" s="137"/>
      <c r="N11" s="139"/>
    </row>
    <row r="12" spans="2:14" ht="18">
      <c r="B12" s="268">
        <v>26</v>
      </c>
      <c r="C12" s="268" t="s">
        <v>111</v>
      </c>
      <c r="D12" s="268" t="s">
        <v>112</v>
      </c>
      <c r="E12" s="268" t="s">
        <v>90</v>
      </c>
      <c r="F12" s="268">
        <v>107</v>
      </c>
      <c r="G12" s="268">
        <v>137</v>
      </c>
      <c r="H12" s="268">
        <v>18</v>
      </c>
      <c r="I12" s="1"/>
      <c r="J12" s="147">
        <f t="shared" si="0"/>
        <v>244</v>
      </c>
      <c r="K12" s="268">
        <v>7</v>
      </c>
      <c r="L12" s="273"/>
      <c r="M12" s="44"/>
      <c r="N12" s="139"/>
    </row>
    <row r="13" spans="2:14" ht="18">
      <c r="B13" s="268">
        <v>3</v>
      </c>
      <c r="C13" s="268" t="s">
        <v>80</v>
      </c>
      <c r="D13" s="268" t="s">
        <v>81</v>
      </c>
      <c r="E13" s="268" t="s">
        <v>77</v>
      </c>
      <c r="F13" s="268">
        <v>140</v>
      </c>
      <c r="G13" s="268">
        <v>94</v>
      </c>
      <c r="H13" s="268">
        <v>179</v>
      </c>
      <c r="I13" s="145"/>
      <c r="J13" s="147">
        <f t="shared" si="0"/>
        <v>234</v>
      </c>
      <c r="K13" s="268">
        <v>9</v>
      </c>
      <c r="L13" s="273"/>
      <c r="M13" s="44"/>
      <c r="N13" s="139"/>
    </row>
    <row r="14" spans="2:14" ht="18">
      <c r="B14" s="268">
        <v>16</v>
      </c>
      <c r="C14" s="268" t="s">
        <v>99</v>
      </c>
      <c r="D14" s="268" t="s">
        <v>100</v>
      </c>
      <c r="E14" s="268" t="s">
        <v>101</v>
      </c>
      <c r="F14" s="268">
        <v>144</v>
      </c>
      <c r="G14" s="268">
        <v>72</v>
      </c>
      <c r="H14" s="268">
        <v>68</v>
      </c>
      <c r="I14" s="1"/>
      <c r="J14" s="147">
        <f t="shared" si="0"/>
        <v>216</v>
      </c>
      <c r="K14" s="268">
        <v>10</v>
      </c>
      <c r="L14" s="276"/>
      <c r="M14" s="137"/>
      <c r="N14" s="139"/>
    </row>
    <row r="15" spans="2:14" ht="18">
      <c r="B15" s="268">
        <v>4</v>
      </c>
      <c r="C15" s="268" t="s">
        <v>86</v>
      </c>
      <c r="D15" s="268" t="s">
        <v>87</v>
      </c>
      <c r="E15" s="268" t="s">
        <v>77</v>
      </c>
      <c r="F15" s="268">
        <v>108</v>
      </c>
      <c r="G15" s="268">
        <v>105</v>
      </c>
      <c r="H15" s="268">
        <v>152</v>
      </c>
      <c r="I15" s="146"/>
      <c r="J15" s="147">
        <f t="shared" si="0"/>
        <v>213</v>
      </c>
      <c r="K15" s="268">
        <v>11</v>
      </c>
      <c r="L15" s="273"/>
      <c r="M15" s="44"/>
      <c r="N15" s="139"/>
    </row>
    <row r="16" spans="2:14" ht="18">
      <c r="B16" s="268">
        <v>27</v>
      </c>
      <c r="C16" s="268" t="s">
        <v>97</v>
      </c>
      <c r="D16" s="268" t="s">
        <v>98</v>
      </c>
      <c r="E16" s="268" t="s">
        <v>90</v>
      </c>
      <c r="F16" s="268">
        <v>79</v>
      </c>
      <c r="G16" s="268">
        <v>130</v>
      </c>
      <c r="H16" s="268">
        <v>76</v>
      </c>
      <c r="I16" s="1"/>
      <c r="J16" s="147">
        <f t="shared" si="0"/>
        <v>209</v>
      </c>
      <c r="K16" s="268">
        <v>12</v>
      </c>
      <c r="L16" s="273"/>
      <c r="M16" s="44"/>
      <c r="N16" s="139"/>
    </row>
    <row r="17" spans="2:14" ht="18">
      <c r="B17" s="268">
        <v>22</v>
      </c>
      <c r="C17" s="268" t="s">
        <v>119</v>
      </c>
      <c r="D17" s="268" t="s">
        <v>120</v>
      </c>
      <c r="E17" s="268" t="s">
        <v>90</v>
      </c>
      <c r="F17" s="268">
        <v>99</v>
      </c>
      <c r="G17" s="268">
        <v>101</v>
      </c>
      <c r="H17" s="268">
        <v>0</v>
      </c>
      <c r="I17" s="1"/>
      <c r="J17" s="147">
        <f t="shared" si="0"/>
        <v>200</v>
      </c>
      <c r="K17" s="268">
        <v>13</v>
      </c>
      <c r="L17" s="276"/>
      <c r="M17" s="137"/>
      <c r="N17" s="139"/>
    </row>
    <row r="18" spans="2:14" ht="18">
      <c r="B18" s="268">
        <v>9</v>
      </c>
      <c r="C18" s="268" t="s">
        <v>114</v>
      </c>
      <c r="D18" s="268" t="s">
        <v>115</v>
      </c>
      <c r="E18" s="268" t="s">
        <v>77</v>
      </c>
      <c r="F18" s="268">
        <v>77</v>
      </c>
      <c r="G18" s="268">
        <v>120</v>
      </c>
      <c r="H18" s="268">
        <v>37</v>
      </c>
      <c r="I18" s="146"/>
      <c r="J18" s="147">
        <f t="shared" si="0"/>
        <v>197</v>
      </c>
      <c r="K18" s="268">
        <v>14</v>
      </c>
      <c r="L18" s="277"/>
      <c r="M18" s="137"/>
      <c r="N18" s="139"/>
    </row>
    <row r="19" spans="2:14" ht="18">
      <c r="B19" s="268">
        <v>29</v>
      </c>
      <c r="C19" s="268" t="s">
        <v>106</v>
      </c>
      <c r="D19" s="268">
        <v>111</v>
      </c>
      <c r="E19" s="268" t="s">
        <v>90</v>
      </c>
      <c r="F19" s="268">
        <v>58</v>
      </c>
      <c r="G19" s="268">
        <v>131</v>
      </c>
      <c r="H19" s="268">
        <v>83</v>
      </c>
      <c r="I19" s="145"/>
      <c r="J19" s="147">
        <f t="shared" si="0"/>
        <v>189</v>
      </c>
      <c r="K19" s="268">
        <v>15</v>
      </c>
      <c r="L19" s="275"/>
      <c r="M19" s="137"/>
      <c r="N19" s="139"/>
    </row>
    <row r="20" spans="2:14" ht="17.25" customHeight="1">
      <c r="B20" s="268">
        <v>5</v>
      </c>
      <c r="C20" s="268" t="s">
        <v>102</v>
      </c>
      <c r="D20" s="268" t="s">
        <v>103</v>
      </c>
      <c r="E20" s="268" t="s">
        <v>77</v>
      </c>
      <c r="F20" s="268">
        <v>92</v>
      </c>
      <c r="G20" s="268">
        <v>95</v>
      </c>
      <c r="H20" s="268">
        <v>90</v>
      </c>
      <c r="I20" s="146"/>
      <c r="J20" s="147">
        <f t="shared" si="0"/>
        <v>187</v>
      </c>
      <c r="K20" s="268">
        <v>16</v>
      </c>
      <c r="L20" s="273"/>
      <c r="M20" s="44"/>
      <c r="N20" s="139"/>
    </row>
    <row r="21" spans="2:14" ht="15.75" customHeight="1">
      <c r="B21" s="268">
        <v>25</v>
      </c>
      <c r="C21" s="268" t="s">
        <v>93</v>
      </c>
      <c r="D21" s="268" t="s">
        <v>94</v>
      </c>
      <c r="E21" s="268" t="s">
        <v>90</v>
      </c>
      <c r="F21" s="268">
        <v>108</v>
      </c>
      <c r="G21" s="268">
        <v>76</v>
      </c>
      <c r="H21" s="268">
        <v>145</v>
      </c>
      <c r="I21" s="1"/>
      <c r="J21" s="147">
        <f t="shared" si="0"/>
        <v>184</v>
      </c>
      <c r="K21" s="268">
        <v>17</v>
      </c>
      <c r="L21" s="275"/>
      <c r="M21" s="137"/>
      <c r="N21" s="139"/>
    </row>
    <row r="22" spans="2:14" ht="15.75" customHeight="1">
      <c r="B22" s="268">
        <v>6</v>
      </c>
      <c r="C22" s="268" t="s">
        <v>116</v>
      </c>
      <c r="D22" s="268" t="s">
        <v>117</v>
      </c>
      <c r="E22" s="268" t="s">
        <v>77</v>
      </c>
      <c r="F22" s="268">
        <v>94</v>
      </c>
      <c r="G22" s="268">
        <v>90</v>
      </c>
      <c r="H22" s="268">
        <v>20</v>
      </c>
      <c r="I22" s="148"/>
      <c r="J22" s="147">
        <f t="shared" si="0"/>
        <v>184</v>
      </c>
      <c r="K22" s="268">
        <v>17</v>
      </c>
      <c r="L22" s="273"/>
      <c r="M22" s="44"/>
      <c r="N22" s="139"/>
    </row>
    <row r="23" spans="2:13" ht="15" customHeight="1">
      <c r="B23" s="268">
        <v>20</v>
      </c>
      <c r="C23" s="268" t="s">
        <v>113</v>
      </c>
      <c r="D23" s="268"/>
      <c r="E23" s="268" t="s">
        <v>101</v>
      </c>
      <c r="F23" s="268">
        <v>77</v>
      </c>
      <c r="G23" s="268">
        <v>105</v>
      </c>
      <c r="H23" s="268">
        <v>59</v>
      </c>
      <c r="I23" s="145"/>
      <c r="J23" s="147">
        <f t="shared" si="0"/>
        <v>182</v>
      </c>
      <c r="K23" s="268">
        <v>19</v>
      </c>
      <c r="L23" s="276"/>
      <c r="M23" s="137"/>
    </row>
    <row r="24" spans="2:13" ht="15" customHeight="1">
      <c r="B24" s="268">
        <v>21</v>
      </c>
      <c r="C24" s="268" t="s">
        <v>107</v>
      </c>
      <c r="D24" s="268" t="s">
        <v>108</v>
      </c>
      <c r="E24" s="268" t="s">
        <v>90</v>
      </c>
      <c r="F24" s="268">
        <v>97</v>
      </c>
      <c r="G24" s="268">
        <v>77</v>
      </c>
      <c r="H24" s="268">
        <v>97</v>
      </c>
      <c r="I24" s="1"/>
      <c r="J24" s="147">
        <f t="shared" si="0"/>
        <v>174</v>
      </c>
      <c r="K24" s="268">
        <v>20</v>
      </c>
      <c r="L24" s="276"/>
      <c r="M24" s="137"/>
    </row>
    <row r="25" spans="2:13" ht="13.5" customHeight="1">
      <c r="B25" s="268">
        <v>15</v>
      </c>
      <c r="C25" s="268" t="s">
        <v>109</v>
      </c>
      <c r="D25" s="268" t="s">
        <v>110</v>
      </c>
      <c r="E25" s="268" t="s">
        <v>101</v>
      </c>
      <c r="F25" s="268">
        <v>89</v>
      </c>
      <c r="G25" s="268">
        <v>77</v>
      </c>
      <c r="H25" s="268">
        <v>99</v>
      </c>
      <c r="I25" s="146"/>
      <c r="J25" s="147">
        <f t="shared" si="0"/>
        <v>166</v>
      </c>
      <c r="K25" s="268">
        <v>21</v>
      </c>
      <c r="L25" s="275"/>
      <c r="M25" s="137"/>
    </row>
    <row r="26" spans="2:13" ht="18">
      <c r="B26" s="268">
        <v>12</v>
      </c>
      <c r="C26" s="268" t="s">
        <v>104</v>
      </c>
      <c r="D26" s="268">
        <v>70</v>
      </c>
      <c r="E26" s="268" t="s">
        <v>105</v>
      </c>
      <c r="F26" s="268">
        <v>82</v>
      </c>
      <c r="G26" s="268">
        <v>79</v>
      </c>
      <c r="H26" s="268">
        <v>115</v>
      </c>
      <c r="I26" s="148"/>
      <c r="J26" s="147">
        <f t="shared" si="0"/>
        <v>161</v>
      </c>
      <c r="K26" s="268">
        <v>22</v>
      </c>
      <c r="L26" s="276"/>
      <c r="M26" s="137"/>
    </row>
    <row r="27" spans="2:13" ht="18">
      <c r="B27" s="268">
        <v>23</v>
      </c>
      <c r="C27" s="268" t="s">
        <v>121</v>
      </c>
      <c r="D27" s="268" t="s">
        <v>122</v>
      </c>
      <c r="E27" s="268" t="s">
        <v>90</v>
      </c>
      <c r="F27" s="268">
        <v>91</v>
      </c>
      <c r="G27" s="268">
        <v>59</v>
      </c>
      <c r="H27" s="268">
        <v>20</v>
      </c>
      <c r="I27" s="146"/>
      <c r="J27" s="147">
        <f t="shared" si="0"/>
        <v>150</v>
      </c>
      <c r="K27" s="268">
        <v>23</v>
      </c>
      <c r="L27" s="273"/>
      <c r="M27" s="44"/>
    </row>
    <row r="28" spans="2:13" ht="15" customHeight="1">
      <c r="B28" s="268">
        <v>13</v>
      </c>
      <c r="C28" s="268" t="s">
        <v>118</v>
      </c>
      <c r="D28" s="283" t="s">
        <v>136</v>
      </c>
      <c r="E28" s="268" t="s">
        <v>105</v>
      </c>
      <c r="F28" s="268">
        <v>65</v>
      </c>
      <c r="G28" s="268">
        <v>77</v>
      </c>
      <c r="H28" s="268">
        <v>59</v>
      </c>
      <c r="I28" s="146"/>
      <c r="J28" s="147">
        <f t="shared" si="0"/>
        <v>142</v>
      </c>
      <c r="K28" s="268">
        <v>24</v>
      </c>
      <c r="L28" s="276"/>
      <c r="M28" s="282"/>
    </row>
    <row r="29" spans="2:13" ht="18">
      <c r="B29" s="268">
        <v>24</v>
      </c>
      <c r="C29" s="268" t="s">
        <v>123</v>
      </c>
      <c r="D29" s="268" t="s">
        <v>124</v>
      </c>
      <c r="E29" s="268" t="s">
        <v>90</v>
      </c>
      <c r="F29" s="268">
        <v>0</v>
      </c>
      <c r="G29" s="268">
        <v>74</v>
      </c>
      <c r="H29" s="268">
        <v>90</v>
      </c>
      <c r="I29" s="146"/>
      <c r="J29" s="147">
        <f t="shared" si="0"/>
        <v>74</v>
      </c>
      <c r="K29" s="268">
        <v>25</v>
      </c>
      <c r="L29" s="276"/>
      <c r="M29" s="137"/>
    </row>
    <row r="30" spans="2:13" ht="13.5" customHeight="1">
      <c r="B30" s="268"/>
      <c r="C30" s="268"/>
      <c r="D30" s="268"/>
      <c r="E30" s="268"/>
      <c r="F30" s="268"/>
      <c r="G30" s="268"/>
      <c r="H30" s="268"/>
      <c r="I30" s="1"/>
      <c r="J30" s="147">
        <f t="shared" si="0"/>
        <v>0</v>
      </c>
      <c r="K30" s="270"/>
      <c r="L30" s="273"/>
      <c r="M30" s="44"/>
    </row>
    <row r="31" spans="2:13" ht="15" customHeight="1">
      <c r="B31" s="127"/>
      <c r="C31" s="257"/>
      <c r="D31" s="223"/>
      <c r="E31" s="230"/>
      <c r="F31" s="145"/>
      <c r="G31" s="145"/>
      <c r="H31" s="145"/>
      <c r="I31" s="146"/>
      <c r="J31" s="147">
        <f t="shared" si="0"/>
        <v>0</v>
      </c>
      <c r="K31" s="270"/>
      <c r="L31" s="276"/>
      <c r="M31" s="137"/>
    </row>
    <row r="32" spans="2:13" ht="17.25" customHeight="1">
      <c r="B32" s="127"/>
      <c r="C32" s="257"/>
      <c r="D32" s="222"/>
      <c r="E32" s="230"/>
      <c r="F32" s="145"/>
      <c r="G32" s="145"/>
      <c r="H32" s="145"/>
      <c r="I32" s="145"/>
      <c r="J32" s="147">
        <f t="shared" si="0"/>
        <v>0</v>
      </c>
      <c r="K32" s="270"/>
      <c r="L32" s="276"/>
      <c r="M32" s="137"/>
    </row>
    <row r="33" spans="2:13" ht="15.75">
      <c r="B33" s="127"/>
      <c r="C33" s="257"/>
      <c r="D33" s="223"/>
      <c r="E33" s="231"/>
      <c r="F33" s="145"/>
      <c r="G33" s="145"/>
      <c r="H33" s="145"/>
      <c r="I33" s="146"/>
      <c r="J33" s="147">
        <f t="shared" si="0"/>
        <v>0</v>
      </c>
      <c r="K33" s="270"/>
      <c r="L33" s="276"/>
      <c r="M33" s="137"/>
    </row>
    <row r="34" spans="2:13" ht="15.75">
      <c r="B34" s="127"/>
      <c r="C34" s="217"/>
      <c r="D34" s="223"/>
      <c r="E34" s="228"/>
      <c r="F34" s="145"/>
      <c r="G34" s="145"/>
      <c r="H34" s="145"/>
      <c r="I34" s="146"/>
      <c r="J34" s="147">
        <f t="shared" si="0"/>
        <v>0</v>
      </c>
      <c r="K34" s="270"/>
      <c r="L34" s="276"/>
      <c r="M34" s="137"/>
    </row>
    <row r="35" spans="2:13" ht="15.75">
      <c r="B35" s="127"/>
      <c r="C35" s="124"/>
      <c r="D35" s="224"/>
      <c r="E35" s="98"/>
      <c r="F35" s="1"/>
      <c r="G35" s="145"/>
      <c r="H35" s="1"/>
      <c r="I35" s="1"/>
      <c r="J35" s="147">
        <f t="shared" si="0"/>
        <v>0</v>
      </c>
      <c r="K35" s="270"/>
      <c r="L35" s="273"/>
      <c r="M35" s="44"/>
    </row>
    <row r="36" spans="2:11" ht="12.7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8" ht="15">
      <c r="B37" s="59" t="s">
        <v>5</v>
      </c>
      <c r="F37"/>
      <c r="G37" s="59"/>
      <c r="H37" s="68"/>
    </row>
    <row r="38" spans="2:10" ht="15.75">
      <c r="B38" t="s">
        <v>129</v>
      </c>
      <c r="C38" s="31"/>
      <c r="F38"/>
      <c r="G38" s="71"/>
      <c r="H38" s="71"/>
      <c r="I38" s="71"/>
      <c r="J38" s="71"/>
    </row>
    <row r="39" spans="2:10" ht="14.25" customHeight="1">
      <c r="B39" t="s">
        <v>131</v>
      </c>
      <c r="C39" s="31"/>
      <c r="F39"/>
      <c r="G39" s="71"/>
      <c r="H39" s="71"/>
      <c r="I39" s="71"/>
      <c r="J39" s="71"/>
    </row>
    <row r="40" spans="2:10" ht="15.75">
      <c r="B40" s="59"/>
      <c r="F40"/>
      <c r="G40" s="71"/>
      <c r="H40" s="71"/>
      <c r="I40" s="71"/>
      <c r="J40" s="71"/>
    </row>
    <row r="41" spans="2:6" ht="15">
      <c r="B41" s="67" t="s">
        <v>23</v>
      </c>
      <c r="F41" s="67" t="s">
        <v>60</v>
      </c>
    </row>
    <row r="42" spans="2:8" ht="15.75">
      <c r="B42" s="71"/>
      <c r="C42" s="53"/>
      <c r="F42"/>
      <c r="G42" s="59"/>
      <c r="H42" s="68"/>
    </row>
    <row r="43" spans="3:9" ht="15.75">
      <c r="C43" s="71"/>
      <c r="D43" s="53"/>
      <c r="F43"/>
      <c r="H43" s="59"/>
      <c r="I43" s="68"/>
    </row>
  </sheetData>
  <sheetProtection/>
  <printOptions horizontalCentered="1" verticalCentered="1"/>
  <pageMargins left="0.4330708661417323" right="0.15" top="0.1968503937007874" bottom="0.1968503937007874" header="0.3937007874015748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X41"/>
  <sheetViews>
    <sheetView zoomScalePageLayoutView="0" workbookViewId="0" topLeftCell="E1">
      <selection activeCell="M4" sqref="M4:Q23"/>
    </sheetView>
  </sheetViews>
  <sheetFormatPr defaultColWidth="9.125" defaultRowHeight="12.75"/>
  <cols>
    <col min="1" max="1" width="9.125" style="0" customWidth="1"/>
    <col min="2" max="2" width="5.25390625" style="0" customWidth="1"/>
    <col min="3" max="3" width="31.75390625" style="0" customWidth="1"/>
    <col min="4" max="4" width="10.125" style="0" customWidth="1"/>
    <col min="5" max="5" width="23.75390625" style="0" customWidth="1"/>
    <col min="8" max="10" width="10.125" style="0" customWidth="1"/>
    <col min="11" max="11" width="10.25390625" style="0" customWidth="1"/>
  </cols>
  <sheetData>
    <row r="1" spans="2:13" ht="15">
      <c r="B1" s="60" t="s">
        <v>34</v>
      </c>
      <c r="C1" s="61"/>
      <c r="J1" s="67" t="s">
        <v>71</v>
      </c>
      <c r="K1" s="67"/>
      <c r="L1" s="67"/>
      <c r="M1" s="67"/>
    </row>
    <row r="2" spans="1:13" ht="15">
      <c r="A2" s="3"/>
      <c r="B2" s="62" t="s">
        <v>70</v>
      </c>
      <c r="C2" s="61"/>
      <c r="D2" s="6"/>
      <c r="E2" s="6"/>
      <c r="F2" s="5"/>
      <c r="G2" s="3"/>
      <c r="H2" s="3"/>
      <c r="I2" s="3"/>
      <c r="J2" s="62" t="s">
        <v>65</v>
      </c>
      <c r="K2" s="65"/>
      <c r="L2" s="63"/>
      <c r="M2" s="66"/>
    </row>
    <row r="3" spans="1:14" ht="15.75">
      <c r="A3" s="13"/>
      <c r="B3" s="5"/>
      <c r="C3" s="13"/>
      <c r="D3" s="14"/>
      <c r="E3" s="14"/>
      <c r="F3" s="5"/>
      <c r="G3" s="13"/>
      <c r="H3" s="13"/>
      <c r="I3" s="13"/>
      <c r="J3" s="13"/>
      <c r="K3" s="7"/>
      <c r="L3" s="15"/>
      <c r="M3" s="9"/>
      <c r="N3" s="16"/>
    </row>
    <row r="4" spans="2:13" s="16" customFormat="1" ht="15.75">
      <c r="B4" s="235" t="s">
        <v>36</v>
      </c>
      <c r="C4" s="236" t="s">
        <v>24</v>
      </c>
      <c r="D4" s="237" t="s">
        <v>125</v>
      </c>
      <c r="E4" s="237" t="s">
        <v>25</v>
      </c>
      <c r="F4" s="236" t="s">
        <v>26</v>
      </c>
      <c r="G4" s="236" t="s">
        <v>27</v>
      </c>
      <c r="H4" s="236" t="s">
        <v>27</v>
      </c>
      <c r="I4" s="236" t="s">
        <v>140</v>
      </c>
      <c r="J4" s="238" t="s">
        <v>28</v>
      </c>
      <c r="K4" s="239" t="s">
        <v>29</v>
      </c>
      <c r="L4" s="240" t="s">
        <v>30</v>
      </c>
      <c r="M4" s="76"/>
    </row>
    <row r="5" spans="2:17" ht="18.75">
      <c r="B5" s="268">
        <v>3</v>
      </c>
      <c r="C5" s="299" t="s">
        <v>80</v>
      </c>
      <c r="D5" s="300" t="s">
        <v>81</v>
      </c>
      <c r="E5" s="301" t="s">
        <v>77</v>
      </c>
      <c r="F5" s="281">
        <v>180</v>
      </c>
      <c r="G5" s="281">
        <v>180</v>
      </c>
      <c r="H5" s="281">
        <v>180</v>
      </c>
      <c r="I5" s="281"/>
      <c r="J5" s="107"/>
      <c r="K5" s="114">
        <f aca="true" t="shared" si="0" ref="K5:K31">SUM(E5:J5)</f>
        <v>540</v>
      </c>
      <c r="L5" s="227">
        <v>1</v>
      </c>
      <c r="M5" s="333"/>
      <c r="N5" s="334"/>
      <c r="O5" s="335"/>
      <c r="P5" s="335"/>
      <c r="Q5" s="335"/>
    </row>
    <row r="6" spans="2:17" ht="19.5" customHeight="1">
      <c r="B6" s="268">
        <v>18</v>
      </c>
      <c r="C6" s="302" t="s">
        <v>134</v>
      </c>
      <c r="D6" s="303" t="s">
        <v>137</v>
      </c>
      <c r="E6" s="301" t="s">
        <v>101</v>
      </c>
      <c r="F6" s="281">
        <v>151</v>
      </c>
      <c r="G6" s="281">
        <v>180</v>
      </c>
      <c r="H6" s="281">
        <v>180</v>
      </c>
      <c r="I6" s="281"/>
      <c r="J6" s="107"/>
      <c r="K6" s="114">
        <f t="shared" si="0"/>
        <v>511</v>
      </c>
      <c r="L6" s="225">
        <f>1+L5</f>
        <v>2</v>
      </c>
      <c r="M6" s="333"/>
      <c r="N6" s="334"/>
      <c r="O6" s="335"/>
      <c r="P6" s="335"/>
      <c r="Q6" s="335"/>
    </row>
    <row r="7" spans="2:17" ht="18">
      <c r="B7" s="268">
        <v>4</v>
      </c>
      <c r="C7" s="307" t="s">
        <v>86</v>
      </c>
      <c r="D7" s="304" t="s">
        <v>87</v>
      </c>
      <c r="E7" s="301" t="s">
        <v>77</v>
      </c>
      <c r="F7" s="281">
        <v>180</v>
      </c>
      <c r="G7" s="281">
        <v>0</v>
      </c>
      <c r="H7" s="281">
        <v>180</v>
      </c>
      <c r="I7" s="309">
        <v>300</v>
      </c>
      <c r="J7" s="332">
        <v>175</v>
      </c>
      <c r="K7" s="114">
        <f t="shared" si="0"/>
        <v>835</v>
      </c>
      <c r="L7" s="225">
        <f aca="true" t="shared" si="1" ref="L7:L30">1+L6</f>
        <v>3</v>
      </c>
      <c r="M7" s="333"/>
      <c r="N7" s="334"/>
      <c r="O7" s="335"/>
      <c r="P7" s="335"/>
      <c r="Q7" s="335"/>
    </row>
    <row r="8" spans="2:17" ht="18.75" customHeight="1">
      <c r="B8" s="305">
        <v>5</v>
      </c>
      <c r="C8" s="299" t="s">
        <v>102</v>
      </c>
      <c r="D8" s="303" t="s">
        <v>103</v>
      </c>
      <c r="E8" s="301" t="s">
        <v>77</v>
      </c>
      <c r="F8" s="281">
        <v>180</v>
      </c>
      <c r="G8" s="281">
        <v>180</v>
      </c>
      <c r="H8" s="281">
        <v>0</v>
      </c>
      <c r="I8" s="309">
        <v>300</v>
      </c>
      <c r="J8" s="332">
        <v>140</v>
      </c>
      <c r="K8" s="114">
        <f t="shared" si="0"/>
        <v>800</v>
      </c>
      <c r="L8" s="225">
        <f t="shared" si="1"/>
        <v>4</v>
      </c>
      <c r="M8" s="333"/>
      <c r="N8" s="334"/>
      <c r="O8" s="335"/>
      <c r="P8" s="335"/>
      <c r="Q8" s="335"/>
    </row>
    <row r="9" spans="2:17" ht="18">
      <c r="B9" s="305">
        <v>12</v>
      </c>
      <c r="C9" s="302" t="s">
        <v>104</v>
      </c>
      <c r="D9" s="303" t="s">
        <v>178</v>
      </c>
      <c r="E9" s="301" t="s">
        <v>105</v>
      </c>
      <c r="F9" s="281">
        <v>180</v>
      </c>
      <c r="G9" s="281">
        <v>180</v>
      </c>
      <c r="H9" s="281">
        <v>0</v>
      </c>
      <c r="I9" s="281">
        <v>0</v>
      </c>
      <c r="J9" s="113"/>
      <c r="K9" s="114">
        <f t="shared" si="0"/>
        <v>360</v>
      </c>
      <c r="L9" s="225">
        <v>7</v>
      </c>
      <c r="M9" s="333"/>
      <c r="N9" s="334"/>
      <c r="O9" s="335"/>
      <c r="P9" s="335"/>
      <c r="Q9" s="335"/>
    </row>
    <row r="10" spans="2:17" ht="18.75" customHeight="1">
      <c r="B10" s="305">
        <v>21</v>
      </c>
      <c r="C10" s="302" t="s">
        <v>107</v>
      </c>
      <c r="D10" s="303" t="s">
        <v>108</v>
      </c>
      <c r="E10" s="301" t="s">
        <v>90</v>
      </c>
      <c r="F10" s="281">
        <v>180</v>
      </c>
      <c r="G10" s="281">
        <v>180</v>
      </c>
      <c r="H10" s="281">
        <v>0</v>
      </c>
      <c r="I10" s="281">
        <v>300</v>
      </c>
      <c r="J10" s="113"/>
      <c r="K10" s="114">
        <f t="shared" si="0"/>
        <v>660</v>
      </c>
      <c r="L10" s="225">
        <v>5</v>
      </c>
      <c r="M10" s="333"/>
      <c r="N10" s="334"/>
      <c r="O10" s="335"/>
      <c r="P10" s="335"/>
      <c r="Q10" s="335"/>
    </row>
    <row r="11" spans="2:17" ht="18">
      <c r="B11" s="268">
        <v>28</v>
      </c>
      <c r="C11" s="302" t="s">
        <v>95</v>
      </c>
      <c r="D11" s="303" t="s">
        <v>96</v>
      </c>
      <c r="E11" s="301" t="s">
        <v>90</v>
      </c>
      <c r="F11" s="281">
        <v>79</v>
      </c>
      <c r="G11" s="281">
        <v>101</v>
      </c>
      <c r="H11" s="281">
        <v>180</v>
      </c>
      <c r="I11" s="309">
        <v>300</v>
      </c>
      <c r="J11" s="332">
        <v>0</v>
      </c>
      <c r="K11" s="209">
        <f t="shared" si="0"/>
        <v>660</v>
      </c>
      <c r="L11" s="225">
        <v>5</v>
      </c>
      <c r="M11" s="333"/>
      <c r="N11" s="334"/>
      <c r="O11" s="335"/>
      <c r="P11" s="335"/>
      <c r="Q11" s="335"/>
    </row>
    <row r="12" spans="2:17" ht="18.75">
      <c r="B12" s="268">
        <v>27</v>
      </c>
      <c r="C12" s="306" t="s">
        <v>97</v>
      </c>
      <c r="D12" s="300" t="s">
        <v>98</v>
      </c>
      <c r="E12" s="301" t="s">
        <v>90</v>
      </c>
      <c r="F12" s="281">
        <v>123</v>
      </c>
      <c r="G12" s="281">
        <v>180</v>
      </c>
      <c r="H12" s="281">
        <v>0</v>
      </c>
      <c r="I12" s="281"/>
      <c r="J12" s="107"/>
      <c r="K12" s="114">
        <f t="shared" si="0"/>
        <v>303</v>
      </c>
      <c r="L12" s="225">
        <v>8</v>
      </c>
      <c r="M12" s="333"/>
      <c r="N12" s="334"/>
      <c r="O12" s="335"/>
      <c r="P12" s="335"/>
      <c r="Q12" s="335"/>
    </row>
    <row r="13" spans="2:17" ht="18.75">
      <c r="B13" s="268">
        <v>16</v>
      </c>
      <c r="C13" s="301" t="s">
        <v>99</v>
      </c>
      <c r="D13" s="303" t="s">
        <v>100</v>
      </c>
      <c r="E13" s="301" t="s">
        <v>101</v>
      </c>
      <c r="F13" s="281">
        <v>0</v>
      </c>
      <c r="G13" s="281">
        <v>180</v>
      </c>
      <c r="H13" s="281">
        <v>87</v>
      </c>
      <c r="I13" s="281"/>
      <c r="J13" s="107"/>
      <c r="K13" s="114">
        <f t="shared" si="0"/>
        <v>267</v>
      </c>
      <c r="L13" s="225">
        <f t="shared" si="1"/>
        <v>9</v>
      </c>
      <c r="M13" s="333"/>
      <c r="N13" s="334"/>
      <c r="O13" s="335"/>
      <c r="P13" s="335"/>
      <c r="Q13" s="335"/>
    </row>
    <row r="14" spans="2:17" ht="18.75">
      <c r="B14" s="268">
        <v>15</v>
      </c>
      <c r="C14" s="301" t="s">
        <v>109</v>
      </c>
      <c r="D14" s="303" t="s">
        <v>110</v>
      </c>
      <c r="E14" s="301" t="s">
        <v>101</v>
      </c>
      <c r="F14" s="281">
        <v>142</v>
      </c>
      <c r="G14" s="281">
        <v>0</v>
      </c>
      <c r="H14" s="281">
        <v>110</v>
      </c>
      <c r="I14" s="281"/>
      <c r="J14" s="107"/>
      <c r="K14" s="114">
        <f t="shared" si="0"/>
        <v>252</v>
      </c>
      <c r="L14" s="225">
        <f t="shared" si="1"/>
        <v>10</v>
      </c>
      <c r="M14" s="333"/>
      <c r="N14" s="334"/>
      <c r="O14" s="335"/>
      <c r="P14" s="335"/>
      <c r="Q14" s="335"/>
    </row>
    <row r="15" spans="2:102" ht="18">
      <c r="B15" s="268">
        <v>26</v>
      </c>
      <c r="C15" s="302" t="s">
        <v>111</v>
      </c>
      <c r="D15" s="303" t="s">
        <v>112</v>
      </c>
      <c r="E15" s="301" t="s">
        <v>90</v>
      </c>
      <c r="F15" s="281">
        <v>180</v>
      </c>
      <c r="G15" s="281">
        <v>0</v>
      </c>
      <c r="H15" s="281">
        <v>0</v>
      </c>
      <c r="I15" s="281"/>
      <c r="J15" s="1"/>
      <c r="K15" s="209">
        <f t="shared" si="0"/>
        <v>180</v>
      </c>
      <c r="L15" s="225">
        <f t="shared" si="1"/>
        <v>11</v>
      </c>
      <c r="M15" s="333"/>
      <c r="N15" s="334"/>
      <c r="O15" s="335"/>
      <c r="P15" s="335"/>
      <c r="Q15" s="335"/>
      <c r="CX15" t="s">
        <v>56</v>
      </c>
    </row>
    <row r="16" spans="2:17" ht="18.75">
      <c r="B16" s="268">
        <v>30</v>
      </c>
      <c r="C16" s="306" t="s">
        <v>88</v>
      </c>
      <c r="D16" s="300" t="s">
        <v>89</v>
      </c>
      <c r="E16" s="301" t="s">
        <v>90</v>
      </c>
      <c r="F16" s="281">
        <v>180</v>
      </c>
      <c r="G16" s="281">
        <v>0</v>
      </c>
      <c r="H16" s="281">
        <v>0</v>
      </c>
      <c r="I16" s="281"/>
      <c r="J16" s="107"/>
      <c r="K16" s="114">
        <f t="shared" si="0"/>
        <v>180</v>
      </c>
      <c r="L16" s="225">
        <f t="shared" si="1"/>
        <v>12</v>
      </c>
      <c r="M16" s="333"/>
      <c r="N16" s="334"/>
      <c r="O16" s="335"/>
      <c r="P16" s="335"/>
      <c r="Q16" s="335"/>
    </row>
    <row r="17" spans="2:17" ht="18.75">
      <c r="B17" s="305">
        <v>22</v>
      </c>
      <c r="C17" s="302" t="s">
        <v>119</v>
      </c>
      <c r="D17" s="303" t="s">
        <v>120</v>
      </c>
      <c r="E17" s="301" t="s">
        <v>90</v>
      </c>
      <c r="F17" s="281">
        <v>166</v>
      </c>
      <c r="G17" s="281">
        <v>0</v>
      </c>
      <c r="H17" s="281">
        <v>0</v>
      </c>
      <c r="I17" s="281"/>
      <c r="J17" s="107"/>
      <c r="K17" s="114">
        <f t="shared" si="0"/>
        <v>166</v>
      </c>
      <c r="L17" s="225">
        <f t="shared" si="1"/>
        <v>13</v>
      </c>
      <c r="M17" s="333"/>
      <c r="N17" s="334"/>
      <c r="O17" s="335"/>
      <c r="P17" s="335"/>
      <c r="Q17" s="335"/>
    </row>
    <row r="18" spans="2:17" ht="18">
      <c r="B18" s="268">
        <v>13</v>
      </c>
      <c r="C18" s="301" t="s">
        <v>118</v>
      </c>
      <c r="D18" s="303" t="s">
        <v>136</v>
      </c>
      <c r="E18" s="301" t="s">
        <v>105</v>
      </c>
      <c r="F18" s="281">
        <v>162</v>
      </c>
      <c r="G18" s="281">
        <v>0</v>
      </c>
      <c r="H18" s="281">
        <v>0</v>
      </c>
      <c r="I18" s="281"/>
      <c r="J18" s="1"/>
      <c r="K18" s="209">
        <f t="shared" si="0"/>
        <v>162</v>
      </c>
      <c r="L18" s="225">
        <f t="shared" si="1"/>
        <v>14</v>
      </c>
      <c r="M18" s="333"/>
      <c r="N18" s="334"/>
      <c r="O18" s="335"/>
      <c r="P18" s="335"/>
      <c r="Q18" s="335"/>
    </row>
    <row r="19" spans="2:17" ht="18.75">
      <c r="B19" s="268">
        <v>24</v>
      </c>
      <c r="C19" s="302" t="s">
        <v>123</v>
      </c>
      <c r="D19" s="303" t="s">
        <v>124</v>
      </c>
      <c r="E19" s="301" t="s">
        <v>90</v>
      </c>
      <c r="F19" s="281">
        <v>158</v>
      </c>
      <c r="G19" s="281">
        <v>0</v>
      </c>
      <c r="H19" s="281">
        <v>0</v>
      </c>
      <c r="I19" s="281"/>
      <c r="J19" s="107"/>
      <c r="K19" s="114">
        <f t="shared" si="0"/>
        <v>158</v>
      </c>
      <c r="L19" s="225">
        <f t="shared" si="1"/>
        <v>15</v>
      </c>
      <c r="M19" s="333"/>
      <c r="N19" s="334"/>
      <c r="O19" s="335"/>
      <c r="P19" s="335"/>
      <c r="Q19" s="335"/>
    </row>
    <row r="20" spans="2:17" ht="16.5" customHeight="1">
      <c r="B20" s="268">
        <v>1</v>
      </c>
      <c r="C20" s="299" t="s">
        <v>91</v>
      </c>
      <c r="D20" s="300" t="s">
        <v>92</v>
      </c>
      <c r="E20" s="301" t="s">
        <v>77</v>
      </c>
      <c r="F20" s="281">
        <v>140</v>
      </c>
      <c r="G20" s="281">
        <v>0</v>
      </c>
      <c r="H20" s="281">
        <v>0</v>
      </c>
      <c r="I20" s="281"/>
      <c r="J20" s="1"/>
      <c r="K20" s="209">
        <f t="shared" si="0"/>
        <v>140</v>
      </c>
      <c r="L20" s="225">
        <f t="shared" si="1"/>
        <v>16</v>
      </c>
      <c r="M20" s="333"/>
      <c r="N20" s="334"/>
      <c r="O20" s="335"/>
      <c r="P20" s="335"/>
      <c r="Q20" s="335"/>
    </row>
    <row r="21" spans="2:17" ht="15" customHeight="1">
      <c r="B21" s="305">
        <v>6</v>
      </c>
      <c r="C21" s="299" t="s">
        <v>116</v>
      </c>
      <c r="D21" s="303" t="s">
        <v>117</v>
      </c>
      <c r="E21" s="301" t="s">
        <v>77</v>
      </c>
      <c r="F21" s="281">
        <v>98</v>
      </c>
      <c r="G21" s="281">
        <v>0</v>
      </c>
      <c r="H21" s="281">
        <v>0</v>
      </c>
      <c r="I21" s="281"/>
      <c r="J21" s="107"/>
      <c r="K21" s="114">
        <f t="shared" si="0"/>
        <v>98</v>
      </c>
      <c r="L21" s="225">
        <f t="shared" si="1"/>
        <v>17</v>
      </c>
      <c r="M21" s="333"/>
      <c r="N21" s="334"/>
      <c r="O21" s="335"/>
      <c r="P21" s="335"/>
      <c r="Q21" s="335"/>
    </row>
    <row r="22" spans="2:13" ht="16.5" customHeight="1">
      <c r="B22" s="268">
        <v>2</v>
      </c>
      <c r="C22" s="299" t="s">
        <v>82</v>
      </c>
      <c r="D22" s="300" t="s">
        <v>83</v>
      </c>
      <c r="E22" s="301" t="s">
        <v>77</v>
      </c>
      <c r="F22" s="281">
        <v>0</v>
      </c>
      <c r="G22" s="281">
        <v>0</v>
      </c>
      <c r="H22" s="281">
        <v>0</v>
      </c>
      <c r="I22" s="281"/>
      <c r="J22" s="1"/>
      <c r="K22" s="209">
        <f t="shared" si="0"/>
        <v>0</v>
      </c>
      <c r="L22" s="225">
        <f t="shared" si="1"/>
        <v>18</v>
      </c>
      <c r="M22" s="44"/>
    </row>
    <row r="23" spans="2:13" ht="16.5" customHeight="1">
      <c r="B23" s="268">
        <v>25</v>
      </c>
      <c r="C23" s="302" t="s">
        <v>93</v>
      </c>
      <c r="D23" s="303" t="s">
        <v>94</v>
      </c>
      <c r="E23" s="301" t="s">
        <v>90</v>
      </c>
      <c r="F23" s="281">
        <v>0</v>
      </c>
      <c r="G23" s="281">
        <v>0</v>
      </c>
      <c r="H23" s="281">
        <v>0</v>
      </c>
      <c r="I23" s="281"/>
      <c r="J23" s="107"/>
      <c r="K23" s="114">
        <f t="shared" si="0"/>
        <v>0</v>
      </c>
      <c r="L23" s="225">
        <f t="shared" si="1"/>
        <v>19</v>
      </c>
      <c r="M23" s="44"/>
    </row>
    <row r="24" spans="2:13" ht="15.75" customHeight="1">
      <c r="B24" s="127"/>
      <c r="C24" s="217"/>
      <c r="D24" s="223"/>
      <c r="E24" s="112"/>
      <c r="F24" s="107"/>
      <c r="G24" s="107"/>
      <c r="H24" s="107"/>
      <c r="I24" s="107"/>
      <c r="J24" s="107"/>
      <c r="K24" s="114">
        <f t="shared" si="0"/>
        <v>0</v>
      </c>
      <c r="L24" s="225">
        <f t="shared" si="1"/>
        <v>20</v>
      </c>
      <c r="M24" s="44"/>
    </row>
    <row r="25" spans="2:13" ht="15.75" customHeight="1">
      <c r="B25" s="127"/>
      <c r="C25" s="257"/>
      <c r="D25" s="223"/>
      <c r="E25" s="112"/>
      <c r="F25" s="107"/>
      <c r="G25" s="107"/>
      <c r="H25" s="107"/>
      <c r="I25" s="107"/>
      <c r="J25" s="107"/>
      <c r="K25" s="114">
        <f t="shared" si="0"/>
        <v>0</v>
      </c>
      <c r="L25" s="225">
        <f t="shared" si="1"/>
        <v>21</v>
      </c>
      <c r="M25" s="44"/>
    </row>
    <row r="26" spans="2:13" ht="16.5" customHeight="1">
      <c r="B26" s="221"/>
      <c r="C26" s="124"/>
      <c r="D26" s="224"/>
      <c r="E26" s="148"/>
      <c r="F26" s="113"/>
      <c r="G26" s="243"/>
      <c r="H26" s="113"/>
      <c r="I26" s="113"/>
      <c r="J26" s="1"/>
      <c r="K26" s="209">
        <f t="shared" si="0"/>
        <v>0</v>
      </c>
      <c r="L26" s="225">
        <f t="shared" si="1"/>
        <v>22</v>
      </c>
      <c r="M26" s="44"/>
    </row>
    <row r="27" spans="2:13" ht="16.5" customHeight="1">
      <c r="B27" s="221"/>
      <c r="C27" s="124"/>
      <c r="D27" s="224"/>
      <c r="E27" s="148"/>
      <c r="F27" s="113"/>
      <c r="G27" s="113"/>
      <c r="H27" s="113"/>
      <c r="I27" s="113"/>
      <c r="J27" s="1"/>
      <c r="K27" s="209">
        <f t="shared" si="0"/>
        <v>0</v>
      </c>
      <c r="L27" s="225">
        <f t="shared" si="1"/>
        <v>23</v>
      </c>
      <c r="M27" s="44"/>
    </row>
    <row r="28" spans="2:13" ht="17.25" customHeight="1">
      <c r="B28" s="220"/>
      <c r="C28" s="124"/>
      <c r="D28" s="224"/>
      <c r="E28" s="148"/>
      <c r="F28" s="113"/>
      <c r="G28" s="113"/>
      <c r="H28" s="1"/>
      <c r="I28" s="1"/>
      <c r="J28" s="1"/>
      <c r="K28" s="209">
        <f t="shared" si="0"/>
        <v>0</v>
      </c>
      <c r="L28" s="225">
        <f t="shared" si="1"/>
        <v>24</v>
      </c>
      <c r="M28" s="44"/>
    </row>
    <row r="29" spans="2:13" ht="16.5" customHeight="1">
      <c r="B29" s="127"/>
      <c r="C29" s="124"/>
      <c r="D29" s="224"/>
      <c r="E29" s="148"/>
      <c r="F29" s="113"/>
      <c r="G29" s="113"/>
      <c r="H29" s="1"/>
      <c r="I29" s="1"/>
      <c r="J29" s="1"/>
      <c r="K29" s="209">
        <f t="shared" si="0"/>
        <v>0</v>
      </c>
      <c r="L29" s="225">
        <f t="shared" si="1"/>
        <v>25</v>
      </c>
      <c r="M29" s="44"/>
    </row>
    <row r="30" spans="2:12" ht="15.75">
      <c r="B30" s="127"/>
      <c r="C30" s="124"/>
      <c r="D30" s="224"/>
      <c r="E30" s="148"/>
      <c r="F30" s="113"/>
      <c r="G30" s="243"/>
      <c r="H30" s="1"/>
      <c r="I30" s="1"/>
      <c r="J30" s="1"/>
      <c r="K30" s="209">
        <f t="shared" si="0"/>
        <v>0</v>
      </c>
      <c r="L30" s="225">
        <f t="shared" si="1"/>
        <v>26</v>
      </c>
    </row>
    <row r="31" spans="2:12" ht="15.75">
      <c r="B31" s="127"/>
      <c r="C31" s="124"/>
      <c r="D31" s="224"/>
      <c r="E31" s="148"/>
      <c r="F31" s="113"/>
      <c r="G31" s="113"/>
      <c r="H31" s="1"/>
      <c r="I31" s="1"/>
      <c r="J31" s="1"/>
      <c r="K31" s="209">
        <f t="shared" si="0"/>
        <v>0</v>
      </c>
      <c r="L31" s="298">
        <v>27</v>
      </c>
    </row>
    <row r="32" spans="3:10" ht="15">
      <c r="C32" s="59" t="s">
        <v>5</v>
      </c>
      <c r="H32" s="59"/>
      <c r="I32" s="59"/>
      <c r="J32" s="68"/>
    </row>
    <row r="33" spans="3:12" ht="15.75">
      <c r="C33" t="s">
        <v>138</v>
      </c>
      <c r="D33" s="31"/>
      <c r="H33" s="71"/>
      <c r="I33" s="71"/>
      <c r="J33" s="71"/>
      <c r="K33" s="71"/>
      <c r="L33" s="71"/>
    </row>
    <row r="34" spans="3:12" ht="15.75">
      <c r="C34" s="278" t="s">
        <v>139</v>
      </c>
      <c r="D34" s="31"/>
      <c r="H34" s="71"/>
      <c r="I34" s="71"/>
      <c r="J34" s="71"/>
      <c r="K34" s="71"/>
      <c r="L34" s="71"/>
    </row>
    <row r="35" spans="3:12" ht="15.75">
      <c r="C35" s="59"/>
      <c r="H35" s="71"/>
      <c r="I35" s="71"/>
      <c r="J35" s="71"/>
      <c r="K35" s="71"/>
      <c r="L35" s="71"/>
    </row>
    <row r="36" spans="3:6" ht="15">
      <c r="C36" s="67" t="s">
        <v>23</v>
      </c>
      <c r="F36" s="67" t="s">
        <v>60</v>
      </c>
    </row>
    <row r="37" spans="3:10" ht="15.75">
      <c r="C37" s="71"/>
      <c r="D37" s="53"/>
      <c r="H37" s="59"/>
      <c r="I37" s="59"/>
      <c r="J37" s="68"/>
    </row>
    <row r="38" spans="3:11" ht="15.75">
      <c r="C38" s="52"/>
      <c r="D38" s="53"/>
      <c r="H38" s="57"/>
      <c r="I38" s="57"/>
      <c r="J38" s="16"/>
      <c r="K38" s="16"/>
    </row>
    <row r="40" ht="15">
      <c r="C40" s="59"/>
    </row>
    <row r="41" spans="8:11" ht="15">
      <c r="H41" s="59"/>
      <c r="I41" s="59"/>
      <c r="J41" s="68"/>
      <c r="K41" s="68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88"/>
  <sheetViews>
    <sheetView zoomScalePageLayoutView="0" workbookViewId="0" topLeftCell="A1">
      <selection activeCell="Q4" sqref="Q4"/>
    </sheetView>
  </sheetViews>
  <sheetFormatPr defaultColWidth="9.125" defaultRowHeight="12.75"/>
  <cols>
    <col min="2" max="2" width="3.75390625" style="0" customWidth="1"/>
    <col min="3" max="3" width="6.00390625" style="0" customWidth="1"/>
    <col min="4" max="4" width="30.25390625" style="0" customWidth="1"/>
    <col min="5" max="5" width="10.25390625" style="0" customWidth="1"/>
    <col min="6" max="6" width="17.75390625" style="0" customWidth="1"/>
  </cols>
  <sheetData>
    <row r="1" spans="2:9" ht="15">
      <c r="B1" s="60" t="s">
        <v>6</v>
      </c>
      <c r="C1" s="61"/>
      <c r="D1" s="6"/>
      <c r="E1" s="6"/>
      <c r="F1" s="67"/>
      <c r="G1" s="67" t="s">
        <v>71</v>
      </c>
      <c r="H1" s="67"/>
      <c r="I1" s="67"/>
    </row>
    <row r="2" spans="2:9" ht="15">
      <c r="B2" s="62" t="s">
        <v>70</v>
      </c>
      <c r="C2" s="61"/>
      <c r="D2" s="6"/>
      <c r="E2" s="6"/>
      <c r="F2" s="62"/>
      <c r="G2" s="62" t="s">
        <v>65</v>
      </c>
      <c r="H2" s="65"/>
      <c r="I2" s="63"/>
    </row>
    <row r="3" spans="2:9" ht="14.25">
      <c r="B3" s="20"/>
      <c r="C3" s="3"/>
      <c r="D3" s="6"/>
      <c r="E3" s="6"/>
      <c r="F3" s="13"/>
      <c r="G3" s="3"/>
      <c r="H3" s="3"/>
      <c r="I3" s="7"/>
    </row>
    <row r="6" spans="1:11" s="16" customFormat="1" ht="21">
      <c r="A6"/>
      <c r="B6"/>
      <c r="C6"/>
      <c r="D6"/>
      <c r="E6"/>
      <c r="F6" s="150" t="s">
        <v>42</v>
      </c>
      <c r="G6"/>
      <c r="H6"/>
      <c r="I6"/>
      <c r="J6"/>
      <c r="K6"/>
    </row>
    <row r="7" spans="3:11" ht="19.5" thickBot="1">
      <c r="C7" s="151" t="s">
        <v>43</v>
      </c>
      <c r="K7" s="44"/>
    </row>
    <row r="8" spans="2:11" ht="13.5" thickBot="1">
      <c r="B8" s="152" t="s">
        <v>44</v>
      </c>
      <c r="C8" s="153" t="s">
        <v>45</v>
      </c>
      <c r="D8" s="153" t="s">
        <v>46</v>
      </c>
      <c r="E8" s="154" t="s">
        <v>47</v>
      </c>
      <c r="F8" s="152" t="s">
        <v>48</v>
      </c>
      <c r="G8" s="155" t="s">
        <v>49</v>
      </c>
      <c r="H8" s="156" t="s">
        <v>7</v>
      </c>
      <c r="I8" s="157" t="s">
        <v>50</v>
      </c>
      <c r="J8" s="155" t="s">
        <v>51</v>
      </c>
      <c r="K8" s="44"/>
    </row>
    <row r="9" spans="2:11" ht="21" customHeight="1">
      <c r="B9" s="158">
        <v>1</v>
      </c>
      <c r="C9" s="221"/>
      <c r="D9" s="321" t="s">
        <v>145</v>
      </c>
      <c r="E9" s="322" t="s">
        <v>152</v>
      </c>
      <c r="F9" s="321">
        <v>156</v>
      </c>
      <c r="G9" s="321">
        <v>0</v>
      </c>
      <c r="H9" s="161">
        <v>156</v>
      </c>
      <c r="I9" s="149">
        <f>INT(1000*H9/(MAX(H9:H14)))</f>
        <v>444</v>
      </c>
      <c r="J9" s="130"/>
      <c r="K9" s="44"/>
    </row>
    <row r="10" spans="2:11" ht="15">
      <c r="B10" s="162">
        <v>2</v>
      </c>
      <c r="C10" s="241"/>
      <c r="D10" s="321" t="s">
        <v>41</v>
      </c>
      <c r="E10" s="321" t="s">
        <v>148</v>
      </c>
      <c r="F10" s="321">
        <v>123</v>
      </c>
      <c r="G10" s="321">
        <v>0</v>
      </c>
      <c r="H10" s="164">
        <v>123</v>
      </c>
      <c r="I10" s="149">
        <f>INT(1000*(H10/MAX(H9:H14)))</f>
        <v>350</v>
      </c>
      <c r="J10" s="23"/>
      <c r="K10" s="44"/>
    </row>
    <row r="11" spans="2:11" ht="18" customHeight="1">
      <c r="B11" s="162">
        <v>3</v>
      </c>
      <c r="C11" s="127"/>
      <c r="D11" s="321" t="s">
        <v>146</v>
      </c>
      <c r="E11" s="321" t="s">
        <v>149</v>
      </c>
      <c r="F11" s="321">
        <v>351</v>
      </c>
      <c r="G11" s="321">
        <v>0</v>
      </c>
      <c r="H11" s="164">
        <v>351</v>
      </c>
      <c r="I11" s="149">
        <f>INT(1000*(H11/MAX(H8:H13)))</f>
        <v>1000</v>
      </c>
      <c r="J11" s="23"/>
      <c r="K11" s="44"/>
    </row>
    <row r="12" spans="2:11" ht="16.5" customHeight="1">
      <c r="B12" s="162">
        <v>4</v>
      </c>
      <c r="C12" s="127"/>
      <c r="D12" s="321" t="s">
        <v>147</v>
      </c>
      <c r="E12" s="321" t="s">
        <v>150</v>
      </c>
      <c r="F12" s="321">
        <v>253</v>
      </c>
      <c r="G12" s="321">
        <v>0</v>
      </c>
      <c r="H12" s="164">
        <v>253</v>
      </c>
      <c r="I12" s="149">
        <f>INT(1000*(H12/MAX(H10:H15)))</f>
        <v>720</v>
      </c>
      <c r="J12" s="23"/>
      <c r="K12" s="44"/>
    </row>
    <row r="13" spans="2:11" ht="15.75" thickBot="1">
      <c r="B13" s="166">
        <v>5</v>
      </c>
      <c r="C13" s="221"/>
      <c r="D13" s="321" t="s">
        <v>40</v>
      </c>
      <c r="E13" s="321" t="s">
        <v>151</v>
      </c>
      <c r="F13" s="321">
        <v>68</v>
      </c>
      <c r="G13" s="321">
        <v>0</v>
      </c>
      <c r="H13" s="164">
        <v>68</v>
      </c>
      <c r="I13" s="149">
        <f>INT(1000*(H13/MAX(H9:H14)))</f>
        <v>193</v>
      </c>
      <c r="J13" s="56"/>
      <c r="K13" s="44"/>
    </row>
    <row r="14" spans="1:11" s="16" customFormat="1" ht="13.5" thickBot="1">
      <c r="A14"/>
      <c r="B14" s="43"/>
      <c r="C14" s="137"/>
      <c r="D14" s="137"/>
      <c r="E14" s="137"/>
      <c r="F14" s="104"/>
      <c r="G14" s="56"/>
      <c r="H14" s="167">
        <f>SUM(F14:G14)</f>
        <v>0</v>
      </c>
      <c r="I14" s="168">
        <f>INT(1000*(H14/MAX(H9:H14)))</f>
        <v>0</v>
      </c>
      <c r="J14" s="44"/>
      <c r="K14" s="44"/>
    </row>
    <row r="15" spans="2:11" ht="18.75">
      <c r="B15" s="43"/>
      <c r="C15" s="169"/>
      <c r="D15" s="137"/>
      <c r="E15" s="137"/>
      <c r="F15" s="44"/>
      <c r="G15" s="44"/>
      <c r="H15" s="44"/>
      <c r="I15" s="44"/>
      <c r="J15" s="44"/>
      <c r="K15" s="44"/>
    </row>
    <row r="16" spans="1:11" ht="12.75">
      <c r="A16" s="3"/>
      <c r="B16" s="13"/>
      <c r="C16" s="13"/>
      <c r="D16" s="13"/>
      <c r="E16" s="13"/>
      <c r="F16" s="13"/>
      <c r="G16" s="13"/>
      <c r="H16" s="13"/>
      <c r="I16" s="13"/>
      <c r="J16" s="13"/>
      <c r="K16" s="3"/>
    </row>
    <row r="17" spans="1:11" ht="19.5" thickBot="1">
      <c r="A17" s="3"/>
      <c r="C17" s="151" t="s">
        <v>43</v>
      </c>
      <c r="K17" s="3"/>
    </row>
    <row r="18" spans="1:13" ht="18" customHeight="1" thickBot="1">
      <c r="A18" s="3"/>
      <c r="B18" s="152" t="s">
        <v>44</v>
      </c>
      <c r="C18" s="153" t="s">
        <v>45</v>
      </c>
      <c r="D18" s="153" t="s">
        <v>46</v>
      </c>
      <c r="E18" s="154" t="s">
        <v>47</v>
      </c>
      <c r="F18" s="152" t="s">
        <v>48</v>
      </c>
      <c r="G18" s="155" t="s">
        <v>49</v>
      </c>
      <c r="H18" s="156" t="s">
        <v>7</v>
      </c>
      <c r="I18" s="157" t="s">
        <v>50</v>
      </c>
      <c r="J18" s="155" t="s">
        <v>51</v>
      </c>
      <c r="K18" s="3"/>
      <c r="M18" t="s">
        <v>57</v>
      </c>
    </row>
    <row r="19" spans="1:11" ht="15">
      <c r="A19" s="3"/>
      <c r="B19" s="158">
        <v>3</v>
      </c>
      <c r="C19" s="321"/>
      <c r="D19" s="257"/>
      <c r="E19" s="322"/>
      <c r="F19" s="159"/>
      <c r="G19" s="160"/>
      <c r="H19" s="161"/>
      <c r="I19" s="149" t="e">
        <f>INT(1000*H19/(MAX(H19:H24)))</f>
        <v>#DIV/0!</v>
      </c>
      <c r="J19" s="130"/>
      <c r="K19" s="3"/>
    </row>
    <row r="20" spans="1:11" ht="15" customHeight="1">
      <c r="A20" s="3"/>
      <c r="B20" s="162">
        <v>5</v>
      </c>
      <c r="C20" s="321"/>
      <c r="D20" s="257"/>
      <c r="E20" s="321"/>
      <c r="F20" s="163"/>
      <c r="G20" s="160"/>
      <c r="H20" s="164"/>
      <c r="I20" s="149" t="e">
        <f>INT(1000*(H20/MAX(H19:H24)))</f>
        <v>#DIV/0!</v>
      </c>
      <c r="J20" s="23"/>
      <c r="K20" s="3"/>
    </row>
    <row r="21" spans="1:11" ht="15">
      <c r="A21" s="3"/>
      <c r="B21" s="162">
        <v>1</v>
      </c>
      <c r="C21" s="321"/>
      <c r="D21" s="257"/>
      <c r="E21" s="321"/>
      <c r="F21" s="159"/>
      <c r="G21" s="160"/>
      <c r="H21" s="164"/>
      <c r="I21" s="149" t="e">
        <f>INT(1000*(H21/MAX(H18:H23)))</f>
        <v>#DIV/0!</v>
      </c>
      <c r="J21" s="23"/>
      <c r="K21" s="3"/>
    </row>
    <row r="22" spans="1:11" s="16" customFormat="1" ht="15">
      <c r="A22" s="3"/>
      <c r="B22" s="162">
        <v>2</v>
      </c>
      <c r="C22" s="321"/>
      <c r="D22" s="257"/>
      <c r="E22" s="321"/>
      <c r="F22" s="165"/>
      <c r="G22" s="160"/>
      <c r="H22" s="164"/>
      <c r="I22" s="149" t="e">
        <f>INT(1000*(H22/MAX(H20:H27)))</f>
        <v>#DIV/0!</v>
      </c>
      <c r="J22" s="23"/>
      <c r="K22" s="3"/>
    </row>
    <row r="23" spans="1:11" ht="15" thickBot="1">
      <c r="A23" s="3"/>
      <c r="B23" s="166">
        <v>4</v>
      </c>
      <c r="C23" s="321"/>
      <c r="D23" s="217"/>
      <c r="E23" s="321"/>
      <c r="F23" s="162"/>
      <c r="G23" s="23"/>
      <c r="H23" s="164"/>
      <c r="I23" s="149" t="e">
        <f>INT(1000*(H23/MAX(H19:H24)))</f>
        <v>#DIV/0!</v>
      </c>
      <c r="J23" s="56"/>
      <c r="K23" s="3"/>
    </row>
    <row r="24" spans="2:11" ht="13.5" thickBot="1">
      <c r="B24" s="43"/>
      <c r="C24" s="137"/>
      <c r="D24" s="137"/>
      <c r="E24" s="137"/>
      <c r="F24" s="104"/>
      <c r="G24" s="56"/>
      <c r="H24" s="167">
        <f>SUM(F24:G24)</f>
        <v>0</v>
      </c>
      <c r="I24" s="168" t="e">
        <f>INT(1000*(H24/MAX(H19:H24)))</f>
        <v>#DIV/0!</v>
      </c>
      <c r="J24" s="44"/>
      <c r="K24" s="44"/>
    </row>
    <row r="25" spans="2:11" ht="12.75">
      <c r="B25" s="43"/>
      <c r="C25" s="137"/>
      <c r="D25" s="137"/>
      <c r="E25" s="137"/>
      <c r="F25" s="44"/>
      <c r="G25" s="44"/>
      <c r="H25" s="244"/>
      <c r="I25" s="245"/>
      <c r="J25" s="44"/>
      <c r="K25" s="44"/>
    </row>
    <row r="26" spans="2:11" ht="12.75">
      <c r="B26" s="43"/>
      <c r="C26" s="137"/>
      <c r="D26" s="137"/>
      <c r="E26" s="137"/>
      <c r="F26" s="44"/>
      <c r="G26" s="44"/>
      <c r="H26" s="244"/>
      <c r="I26" s="245"/>
      <c r="J26" s="44"/>
      <c r="K26" s="44"/>
    </row>
    <row r="27" spans="2:11" ht="18.75">
      <c r="B27" s="43"/>
      <c r="C27" s="169"/>
      <c r="D27" s="137"/>
      <c r="E27" s="137" t="s">
        <v>53</v>
      </c>
      <c r="F27" s="44"/>
      <c r="G27" s="44"/>
      <c r="H27" s="44"/>
      <c r="I27" s="44"/>
      <c r="J27" s="44"/>
      <c r="K27" s="44"/>
    </row>
    <row r="28" spans="2:11" ht="19.5" thickBot="1">
      <c r="B28" s="43"/>
      <c r="C28" s="151" t="s">
        <v>43</v>
      </c>
      <c r="D28" s="44"/>
      <c r="E28" s="44"/>
      <c r="F28" s="44"/>
      <c r="G28" s="44"/>
      <c r="H28" s="44"/>
      <c r="I28" s="44"/>
      <c r="J28" s="44"/>
      <c r="K28" s="44"/>
    </row>
    <row r="29" spans="2:11" ht="13.5" thickBot="1">
      <c r="B29" s="152" t="s">
        <v>44</v>
      </c>
      <c r="C29" s="153" t="s">
        <v>45</v>
      </c>
      <c r="D29" s="153" t="s">
        <v>46</v>
      </c>
      <c r="E29" s="154" t="s">
        <v>47</v>
      </c>
      <c r="F29" s="152" t="s">
        <v>48</v>
      </c>
      <c r="G29" s="155" t="s">
        <v>52</v>
      </c>
      <c r="H29" s="156" t="s">
        <v>7</v>
      </c>
      <c r="I29" s="157" t="s">
        <v>50</v>
      </c>
      <c r="J29" s="155" t="s">
        <v>51</v>
      </c>
      <c r="K29" s="44"/>
    </row>
    <row r="30" spans="2:11" ht="17.25" customHeight="1">
      <c r="B30" s="158">
        <v>1</v>
      </c>
      <c r="C30" s="321" t="s">
        <v>145</v>
      </c>
      <c r="D30" s="257"/>
      <c r="E30" s="322" t="s">
        <v>152</v>
      </c>
      <c r="F30" s="321">
        <v>304</v>
      </c>
      <c r="G30" s="321">
        <v>0</v>
      </c>
      <c r="H30" s="321">
        <f>SUM(F30:G30)</f>
        <v>304</v>
      </c>
      <c r="I30" s="149">
        <f>INT(1000*(H30/MAX(H30:H34)))</f>
        <v>1000</v>
      </c>
      <c r="J30" s="130"/>
      <c r="K30" s="44"/>
    </row>
    <row r="31" spans="2:11" ht="14.25">
      <c r="B31" s="162">
        <v>2</v>
      </c>
      <c r="C31" s="321" t="s">
        <v>41</v>
      </c>
      <c r="D31" s="257"/>
      <c r="E31" s="321" t="s">
        <v>148</v>
      </c>
      <c r="F31" s="321">
        <v>72</v>
      </c>
      <c r="G31" s="321">
        <v>0</v>
      </c>
      <c r="H31" s="321">
        <f>SUM(F31:G31)</f>
        <v>72</v>
      </c>
      <c r="I31" s="149">
        <f>INT(1000*(H31/MAX(H30:H34)))</f>
        <v>236</v>
      </c>
      <c r="J31" s="23"/>
      <c r="K31" s="44"/>
    </row>
    <row r="32" spans="1:11" s="16" customFormat="1" ht="15.75" customHeight="1">
      <c r="A32"/>
      <c r="B32" s="162">
        <v>3</v>
      </c>
      <c r="C32" s="321" t="s">
        <v>146</v>
      </c>
      <c r="D32" s="257"/>
      <c r="E32" s="321" t="s">
        <v>149</v>
      </c>
      <c r="F32" s="321">
        <v>99</v>
      </c>
      <c r="G32" s="321">
        <v>60</v>
      </c>
      <c r="H32" s="321">
        <f>SUM(F32:G32)</f>
        <v>159</v>
      </c>
      <c r="I32" s="149">
        <f>INT(1000*(H32/MAX(H30:H34)))</f>
        <v>523</v>
      </c>
      <c r="J32" s="23"/>
      <c r="K32" s="44"/>
    </row>
    <row r="33" spans="2:11" ht="14.25" customHeight="1">
      <c r="B33" s="162">
        <v>4</v>
      </c>
      <c r="C33" s="321" t="s">
        <v>147</v>
      </c>
      <c r="D33" s="257"/>
      <c r="E33" s="321" t="s">
        <v>150</v>
      </c>
      <c r="F33" s="321">
        <v>92</v>
      </c>
      <c r="G33" s="321">
        <v>0</v>
      </c>
      <c r="H33" s="321">
        <f>SUM(F33:G33)</f>
        <v>92</v>
      </c>
      <c r="I33" s="149">
        <f>INT(1000*(H33/MAX(H30:H34)))</f>
        <v>302</v>
      </c>
      <c r="J33" s="23"/>
      <c r="K33" s="44"/>
    </row>
    <row r="34" spans="2:11" ht="15" thickBot="1">
      <c r="B34" s="166">
        <v>5</v>
      </c>
      <c r="C34" s="321" t="s">
        <v>40</v>
      </c>
      <c r="D34" s="217"/>
      <c r="E34" s="321" t="s">
        <v>151</v>
      </c>
      <c r="F34" s="321">
        <v>281</v>
      </c>
      <c r="G34" s="321">
        <v>0</v>
      </c>
      <c r="H34" s="321">
        <f>SUM(F34:G34)</f>
        <v>281</v>
      </c>
      <c r="I34" s="168">
        <f>INT(1000*(H34/MAX(H30:H34)))</f>
        <v>924</v>
      </c>
      <c r="J34" s="56"/>
      <c r="K34" s="44"/>
    </row>
    <row r="35" spans="2:11" ht="12.7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8.75">
      <c r="A36" s="3"/>
      <c r="B36" s="3"/>
      <c r="C36" s="246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3"/>
    </row>
    <row r="38" spans="1:11" ht="19.5" thickBot="1">
      <c r="A38" s="3"/>
      <c r="C38" s="151" t="s">
        <v>43</v>
      </c>
      <c r="K38" s="3"/>
    </row>
    <row r="39" spans="1:11" ht="16.5" customHeight="1" thickBot="1">
      <c r="A39" s="3"/>
      <c r="B39" s="152" t="s">
        <v>44</v>
      </c>
      <c r="C39" s="153" t="s">
        <v>45</v>
      </c>
      <c r="D39" s="153" t="s">
        <v>46</v>
      </c>
      <c r="E39" s="154" t="s">
        <v>47</v>
      </c>
      <c r="F39" s="152" t="s">
        <v>48</v>
      </c>
      <c r="G39" s="155" t="s">
        <v>49</v>
      </c>
      <c r="H39" s="156" t="s">
        <v>7</v>
      </c>
      <c r="I39" s="157" t="s">
        <v>50</v>
      </c>
      <c r="J39" s="155" t="s">
        <v>51</v>
      </c>
      <c r="K39" s="3"/>
    </row>
    <row r="40" spans="1:11" ht="15.75">
      <c r="A40" s="3"/>
      <c r="B40" s="158">
        <v>3</v>
      </c>
      <c r="C40" s="241"/>
      <c r="D40" s="257"/>
      <c r="E40" s="223"/>
      <c r="F40" s="159"/>
      <c r="G40" s="160"/>
      <c r="H40" s="161">
        <f aca="true" t="shared" si="0" ref="H40:H45">SUM(F40:G40)</f>
        <v>0</v>
      </c>
      <c r="I40" s="149" t="e">
        <f>INT(1000*H40/(MAX(H40:H45)))</f>
        <v>#DIV/0!</v>
      </c>
      <c r="J40" s="130"/>
      <c r="K40" s="3"/>
    </row>
    <row r="41" spans="1:11" ht="20.25" customHeight="1">
      <c r="A41" s="3"/>
      <c r="B41" s="162">
        <v>5</v>
      </c>
      <c r="C41" s="241"/>
      <c r="D41" s="257"/>
      <c r="E41" s="223"/>
      <c r="F41" s="163"/>
      <c r="G41" s="160"/>
      <c r="H41" s="164">
        <f t="shared" si="0"/>
        <v>0</v>
      </c>
      <c r="I41" s="149" t="e">
        <f>INT(1000*(H41/MAX(H40:H45)))</f>
        <v>#DIV/0!</v>
      </c>
      <c r="J41" s="23"/>
      <c r="K41" s="3"/>
    </row>
    <row r="42" spans="1:11" ht="15.75">
      <c r="A42" s="3"/>
      <c r="B42" s="162">
        <v>1</v>
      </c>
      <c r="C42" s="241"/>
      <c r="D42" s="257"/>
      <c r="E42" s="223"/>
      <c r="F42" s="159"/>
      <c r="G42" s="160"/>
      <c r="H42" s="164">
        <f t="shared" si="0"/>
        <v>0</v>
      </c>
      <c r="I42" s="149" t="e">
        <f>INT(1000*(H42/MAX(H39:H44)))</f>
        <v>#DIV/0!</v>
      </c>
      <c r="J42" s="23"/>
      <c r="K42" s="3"/>
    </row>
    <row r="43" spans="1:11" ht="15.75">
      <c r="A43" s="3"/>
      <c r="B43" s="162">
        <v>2</v>
      </c>
      <c r="C43" s="241"/>
      <c r="D43" s="257"/>
      <c r="E43" s="223"/>
      <c r="F43" s="165"/>
      <c r="G43" s="160"/>
      <c r="H43" s="164">
        <f t="shared" si="0"/>
        <v>0</v>
      </c>
      <c r="I43" s="149" t="e">
        <f>INT(1000*(H43/MAX(H41:H46)))</f>
        <v>#DIV/0!</v>
      </c>
      <c r="J43" s="23"/>
      <c r="K43" s="3"/>
    </row>
    <row r="44" spans="1:11" ht="15.75" thickBot="1">
      <c r="A44" s="3"/>
      <c r="B44" s="166">
        <v>4</v>
      </c>
      <c r="C44" s="127"/>
      <c r="D44" s="217"/>
      <c r="E44" s="223"/>
      <c r="F44" s="162"/>
      <c r="G44" s="23"/>
      <c r="H44" s="164">
        <f t="shared" si="0"/>
        <v>0</v>
      </c>
      <c r="I44" s="149" t="e">
        <f>INT(1000*(H44/MAX(H40:H45)))</f>
        <v>#DIV/0!</v>
      </c>
      <c r="J44" s="56"/>
      <c r="K44" s="3"/>
    </row>
    <row r="45" spans="2:11" ht="12.75" customHeight="1" thickBot="1">
      <c r="B45" s="43"/>
      <c r="C45" s="137"/>
      <c r="D45" s="137"/>
      <c r="E45" s="137"/>
      <c r="F45" s="104"/>
      <c r="G45" s="56"/>
      <c r="H45" s="167">
        <f t="shared" si="0"/>
        <v>0</v>
      </c>
      <c r="I45" s="168" t="e">
        <f>INT(1000*(H45/MAX(H40:H45)))</f>
        <v>#DIV/0!</v>
      </c>
      <c r="J45" s="44"/>
      <c r="K45" s="44"/>
    </row>
    <row r="46" spans="2:11" ht="12.7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8" spans="1:10" ht="21">
      <c r="A48" s="170"/>
      <c r="B48" s="171"/>
      <c r="C48" s="171"/>
      <c r="D48" s="171"/>
      <c r="E48" s="171"/>
      <c r="F48" s="172" t="s">
        <v>54</v>
      </c>
      <c r="G48" s="171"/>
      <c r="H48" s="171"/>
      <c r="I48" s="171"/>
      <c r="J48" s="171"/>
    </row>
    <row r="49" spans="1:10" ht="19.5" thickBot="1">
      <c r="A49" s="170"/>
      <c r="B49" s="171"/>
      <c r="C49" s="173" t="s">
        <v>43</v>
      </c>
      <c r="D49" s="171"/>
      <c r="E49" s="171"/>
      <c r="F49" s="171"/>
      <c r="G49" s="171"/>
      <c r="H49" s="171"/>
      <c r="I49" s="171"/>
      <c r="J49" s="171"/>
    </row>
    <row r="50" spans="1:13" ht="15.75" thickBot="1">
      <c r="A50" s="170"/>
      <c r="B50" s="174" t="s">
        <v>44</v>
      </c>
      <c r="C50" s="175" t="s">
        <v>45</v>
      </c>
      <c r="D50" s="175" t="s">
        <v>46</v>
      </c>
      <c r="E50" s="176" t="s">
        <v>47</v>
      </c>
      <c r="F50" s="174" t="s">
        <v>48</v>
      </c>
      <c r="G50" s="177" t="s">
        <v>52</v>
      </c>
      <c r="H50" s="178" t="s">
        <v>7</v>
      </c>
      <c r="I50" s="179" t="s">
        <v>50</v>
      </c>
      <c r="J50" s="177" t="s">
        <v>51</v>
      </c>
      <c r="M50" s="210"/>
    </row>
    <row r="51" spans="1:10" ht="15">
      <c r="A51" s="170"/>
      <c r="B51" s="180">
        <v>1</v>
      </c>
      <c r="C51" s="321" t="s">
        <v>145</v>
      </c>
      <c r="D51" s="257"/>
      <c r="E51" s="322" t="s">
        <v>152</v>
      </c>
      <c r="F51" s="321">
        <v>136</v>
      </c>
      <c r="G51" s="321">
        <v>90</v>
      </c>
      <c r="H51" s="321">
        <f>SUM(F51:G51)</f>
        <v>226</v>
      </c>
      <c r="I51" s="149">
        <f>INT(1000*H51/(MAX(H51:H55)))</f>
        <v>1000</v>
      </c>
      <c r="J51" s="181"/>
    </row>
    <row r="52" spans="1:10" ht="15">
      <c r="A52" s="170"/>
      <c r="B52" s="182">
        <v>2</v>
      </c>
      <c r="C52" s="321" t="s">
        <v>41</v>
      </c>
      <c r="D52" s="257"/>
      <c r="E52" s="321" t="s">
        <v>148</v>
      </c>
      <c r="F52" s="321">
        <v>0</v>
      </c>
      <c r="G52" s="321">
        <v>0</v>
      </c>
      <c r="H52" s="321">
        <f>SUM(F52:G52)</f>
        <v>0</v>
      </c>
      <c r="I52" s="149">
        <f>INT(1000*(H52/MAX(H51:H56)))</f>
        <v>0</v>
      </c>
      <c r="J52" s="185"/>
    </row>
    <row r="53" spans="1:10" ht="15">
      <c r="A53" s="170"/>
      <c r="B53" s="182">
        <v>3</v>
      </c>
      <c r="C53" s="321" t="s">
        <v>146</v>
      </c>
      <c r="D53" s="257"/>
      <c r="E53" s="321" t="s">
        <v>149</v>
      </c>
      <c r="F53" s="321">
        <v>200</v>
      </c>
      <c r="G53" s="321">
        <v>0</v>
      </c>
      <c r="H53" s="321">
        <f>SUM(F53:G53)</f>
        <v>200</v>
      </c>
      <c r="I53" s="149">
        <f>INT(1000*(H53/MAX(H51:H55)))</f>
        <v>884</v>
      </c>
      <c r="J53" s="185"/>
    </row>
    <row r="54" spans="1:10" ht="15">
      <c r="A54" s="170"/>
      <c r="B54" s="182">
        <v>4</v>
      </c>
      <c r="C54" s="321" t="s">
        <v>147</v>
      </c>
      <c r="D54" s="257"/>
      <c r="E54" s="321" t="s">
        <v>150</v>
      </c>
      <c r="F54" s="321">
        <v>147</v>
      </c>
      <c r="G54" s="321">
        <v>60</v>
      </c>
      <c r="H54" s="321">
        <f>SUM(F54:G54)</f>
        <v>207</v>
      </c>
      <c r="I54" s="149">
        <f>INT(1000*(H54/MAX(H51:H55)))</f>
        <v>915</v>
      </c>
      <c r="J54" s="185"/>
    </row>
    <row r="55" spans="1:10" ht="15.75" thickBot="1">
      <c r="A55" s="170"/>
      <c r="B55" s="186">
        <v>5</v>
      </c>
      <c r="C55" s="321" t="s">
        <v>40</v>
      </c>
      <c r="D55" s="217"/>
      <c r="E55" s="321" t="s">
        <v>151</v>
      </c>
      <c r="F55" s="321">
        <v>0</v>
      </c>
      <c r="G55" s="321">
        <v>0</v>
      </c>
      <c r="H55" s="321">
        <f>SUM(F55:G55)</f>
        <v>0</v>
      </c>
      <c r="I55" s="168">
        <f>INT(1000*(H55/MAX(H51:H55)))</f>
        <v>0</v>
      </c>
      <c r="J55" s="190"/>
    </row>
    <row r="56" spans="1:10" ht="15">
      <c r="A56" s="170"/>
      <c r="B56" s="191"/>
      <c r="C56" s="171"/>
      <c r="D56" s="171"/>
      <c r="E56" s="171"/>
      <c r="F56" s="171"/>
      <c r="G56" s="171"/>
      <c r="H56" s="171"/>
      <c r="I56" s="171"/>
      <c r="J56" s="171"/>
    </row>
    <row r="57" spans="1:10" ht="19.5" thickBot="1">
      <c r="A57" s="170"/>
      <c r="B57" s="191"/>
      <c r="C57" s="173"/>
      <c r="D57" s="171"/>
      <c r="E57" s="171"/>
      <c r="F57" s="171"/>
      <c r="G57" s="171"/>
      <c r="H57" s="171"/>
      <c r="I57" s="171"/>
      <c r="J57" s="171"/>
    </row>
    <row r="58" spans="1:10" ht="15.75" thickBot="1">
      <c r="A58" s="170"/>
      <c r="B58" s="174" t="s">
        <v>44</v>
      </c>
      <c r="C58" s="175"/>
      <c r="D58" s="175"/>
      <c r="E58" s="176"/>
      <c r="F58" s="174" t="s">
        <v>48</v>
      </c>
      <c r="G58" s="177" t="s">
        <v>52</v>
      </c>
      <c r="H58" s="192" t="s">
        <v>7</v>
      </c>
      <c r="I58" s="193" t="s">
        <v>50</v>
      </c>
      <c r="J58" s="177" t="s">
        <v>51</v>
      </c>
    </row>
    <row r="59" spans="1:10" ht="15.75">
      <c r="A59" s="170"/>
      <c r="B59" s="180">
        <v>1</v>
      </c>
      <c r="C59" s="241"/>
      <c r="D59" s="257"/>
      <c r="E59" s="223"/>
      <c r="F59" s="194"/>
      <c r="G59" s="160"/>
      <c r="H59" s="195">
        <f aca="true" t="shared" si="1" ref="H59:H64">SUM(F59:G59)</f>
        <v>0</v>
      </c>
      <c r="I59" s="196" t="e">
        <f>INT(1000*(H59/MAX(H59:H64)))</f>
        <v>#DIV/0!</v>
      </c>
      <c r="J59" s="197"/>
    </row>
    <row r="60" spans="1:10" ht="15.75">
      <c r="A60" s="170"/>
      <c r="B60" s="182">
        <v>2</v>
      </c>
      <c r="C60" s="241"/>
      <c r="D60" s="257"/>
      <c r="E60" s="223"/>
      <c r="F60" s="198"/>
      <c r="G60" s="160"/>
      <c r="H60" s="199">
        <f t="shared" si="1"/>
        <v>0</v>
      </c>
      <c r="I60" s="196" t="e">
        <f>INT(1000*(H60/MAX(H59:H64)))</f>
        <v>#DIV/0!</v>
      </c>
      <c r="J60" s="200"/>
    </row>
    <row r="61" spans="1:10" ht="15.75">
      <c r="A61" s="170"/>
      <c r="B61" s="182">
        <v>3</v>
      </c>
      <c r="C61" s="241"/>
      <c r="D61" s="257"/>
      <c r="E61" s="223"/>
      <c r="F61" s="201"/>
      <c r="G61" s="160"/>
      <c r="H61" s="164">
        <f t="shared" si="1"/>
        <v>0</v>
      </c>
      <c r="I61" s="196" t="e">
        <f>INT(1000*(H61/MAX(H59:H64)))</f>
        <v>#DIV/0!</v>
      </c>
      <c r="J61" s="200"/>
    </row>
    <row r="62" spans="1:10" ht="15.75">
      <c r="A62" s="170"/>
      <c r="B62" s="182">
        <v>4</v>
      </c>
      <c r="C62" s="241"/>
      <c r="D62" s="257"/>
      <c r="E62" s="223"/>
      <c r="F62" s="198"/>
      <c r="G62" s="160"/>
      <c r="H62" s="199">
        <f t="shared" si="1"/>
        <v>0</v>
      </c>
      <c r="I62" s="196" t="e">
        <f>INT(1000*(H62/MAX(H59:H64)))</f>
        <v>#DIV/0!</v>
      </c>
      <c r="J62" s="200"/>
    </row>
    <row r="63" spans="1:10" ht="15.75">
      <c r="A63" s="170"/>
      <c r="B63" s="182">
        <v>5</v>
      </c>
      <c r="C63" s="127"/>
      <c r="D63" s="217"/>
      <c r="E63" s="223"/>
      <c r="F63" s="198"/>
      <c r="G63" s="23"/>
      <c r="H63" s="199">
        <f t="shared" si="1"/>
        <v>0</v>
      </c>
      <c r="I63" s="196" t="e">
        <f>INT(1000*(H63/MAX(H59:H64)))</f>
        <v>#DIV/0!</v>
      </c>
      <c r="J63" s="200"/>
    </row>
    <row r="64" spans="1:10" ht="15.75" thickBot="1">
      <c r="A64" s="170"/>
      <c r="B64" s="186">
        <v>6</v>
      </c>
      <c r="C64" s="187"/>
      <c r="D64" s="263"/>
      <c r="E64" s="188"/>
      <c r="F64" s="189"/>
      <c r="G64" s="190"/>
      <c r="H64" s="202">
        <f t="shared" si="1"/>
        <v>0</v>
      </c>
      <c r="I64" s="203" t="e">
        <f>INT(1000*(H64/MAX(H59:H64)))</f>
        <v>#DIV/0!</v>
      </c>
      <c r="J64" s="204"/>
    </row>
    <row r="65" spans="1:10" ht="15">
      <c r="A65" s="170"/>
      <c r="B65" s="191"/>
      <c r="C65" s="171"/>
      <c r="D65" s="171"/>
      <c r="E65" s="171"/>
      <c r="F65" s="171"/>
      <c r="G65" s="171"/>
      <c r="H65" s="171"/>
      <c r="I65" s="171"/>
      <c r="J65" s="171"/>
    </row>
    <row r="66" spans="1:10" ht="15">
      <c r="A66" s="170"/>
      <c r="B66" s="191"/>
      <c r="C66" s="171"/>
      <c r="D66" s="171"/>
      <c r="E66" s="171"/>
      <c r="F66" s="171"/>
      <c r="G66" s="171"/>
      <c r="H66" s="171"/>
      <c r="I66" s="171"/>
      <c r="J66" s="171"/>
    </row>
    <row r="67" spans="1:10" ht="21">
      <c r="A67" s="339" t="s">
        <v>55</v>
      </c>
      <c r="B67" s="339"/>
      <c r="C67" s="339"/>
      <c r="D67" s="339"/>
      <c r="E67" s="339"/>
      <c r="F67" s="339"/>
      <c r="G67" s="339"/>
      <c r="H67" s="339"/>
      <c r="I67" s="339"/>
      <c r="J67" s="339"/>
    </row>
    <row r="68" spans="1:10" ht="19.5" thickBot="1">
      <c r="A68" s="170"/>
      <c r="B68" s="191"/>
      <c r="C68" s="173"/>
      <c r="D68" s="171"/>
      <c r="E68" s="171"/>
      <c r="F68" s="171"/>
      <c r="G68" s="171"/>
      <c r="H68" s="171"/>
      <c r="I68" s="171"/>
      <c r="J68" s="171"/>
    </row>
    <row r="69" spans="1:10" ht="15.75" thickBot="1">
      <c r="A69" s="170"/>
      <c r="B69" s="174" t="s">
        <v>44</v>
      </c>
      <c r="C69" s="175" t="s">
        <v>45</v>
      </c>
      <c r="D69" s="175" t="s">
        <v>46</v>
      </c>
      <c r="E69" s="176" t="s">
        <v>47</v>
      </c>
      <c r="F69" s="174" t="s">
        <v>48</v>
      </c>
      <c r="G69" s="177" t="s">
        <v>52</v>
      </c>
      <c r="H69" s="192" t="s">
        <v>7</v>
      </c>
      <c r="I69" s="179" t="s">
        <v>50</v>
      </c>
      <c r="J69" s="177" t="s">
        <v>51</v>
      </c>
    </row>
    <row r="70" spans="1:10" ht="15.75">
      <c r="A70" s="170"/>
      <c r="B70" s="213">
        <v>1</v>
      </c>
      <c r="C70" s="221"/>
      <c r="D70" s="124"/>
      <c r="E70" s="224"/>
      <c r="F70" s="194"/>
      <c r="G70" s="160"/>
      <c r="H70" s="164">
        <f>SUM(F70:G70)</f>
        <v>0</v>
      </c>
      <c r="I70" s="196" t="e">
        <f>INT(1000*(H70/MAX(H70:H74)))</f>
        <v>#DIV/0!</v>
      </c>
      <c r="J70" s="181"/>
    </row>
    <row r="71" spans="1:10" ht="15.75">
      <c r="A71" s="170"/>
      <c r="B71" s="182">
        <v>2</v>
      </c>
      <c r="C71" s="241"/>
      <c r="D71" s="219"/>
      <c r="E71" s="222"/>
      <c r="F71" s="198"/>
      <c r="G71" s="160"/>
      <c r="H71" s="164">
        <f>SUM(F71:G71)</f>
        <v>0</v>
      </c>
      <c r="I71" s="196" t="e">
        <f>INT(1000*(H71/MAX(H70:H74)))</f>
        <v>#DIV/0!</v>
      </c>
      <c r="J71" s="185"/>
    </row>
    <row r="72" spans="1:10" ht="15.75">
      <c r="A72" s="170"/>
      <c r="B72" s="182">
        <v>3</v>
      </c>
      <c r="C72" s="127"/>
      <c r="D72" s="126"/>
      <c r="E72" s="223"/>
      <c r="F72" s="201"/>
      <c r="G72" s="160"/>
      <c r="H72" s="164">
        <f>SUM(F72:G72)</f>
        <v>0</v>
      </c>
      <c r="I72" s="196" t="e">
        <f>INT(1000*(H72/MAX(H70:H74)))</f>
        <v>#DIV/0!</v>
      </c>
      <c r="J72" s="185"/>
    </row>
    <row r="73" spans="1:10" ht="15.75">
      <c r="A73" s="170"/>
      <c r="B73" s="182">
        <v>4</v>
      </c>
      <c r="C73" s="127"/>
      <c r="D73" s="124"/>
      <c r="E73" s="224"/>
      <c r="F73" s="183"/>
      <c r="G73" s="184"/>
      <c r="H73" s="164">
        <f>SUM(F73:G73)</f>
        <v>0</v>
      </c>
      <c r="I73" s="196" t="e">
        <f>INT(1000*(H73/MAX(H70:H74)))</f>
        <v>#DIV/0!</v>
      </c>
      <c r="J73" s="185"/>
    </row>
    <row r="74" spans="1:10" ht="16.5" thickBot="1">
      <c r="A74" s="170"/>
      <c r="B74" s="186">
        <v>5</v>
      </c>
      <c r="C74" s="221"/>
      <c r="D74" s="124"/>
      <c r="E74" s="224"/>
      <c r="F74" s="189"/>
      <c r="G74" s="188"/>
      <c r="H74" s="167">
        <f>SUM(F74:G74)</f>
        <v>0</v>
      </c>
      <c r="I74" s="203" t="e">
        <f>INT(1000*(H74/MAX(H70:H74)))</f>
        <v>#DIV/0!</v>
      </c>
      <c r="J74" s="190"/>
    </row>
    <row r="78" spans="3:11" ht="12.75">
      <c r="C78" s="247"/>
      <c r="D78" s="236" t="s">
        <v>1</v>
      </c>
      <c r="E78" s="237" t="s">
        <v>125</v>
      </c>
      <c r="F78" s="237" t="s">
        <v>128</v>
      </c>
      <c r="G78" s="248" t="s">
        <v>10</v>
      </c>
      <c r="H78" s="249" t="s">
        <v>11</v>
      </c>
      <c r="I78" s="248" t="s">
        <v>8</v>
      </c>
      <c r="J78" s="250" t="s">
        <v>9</v>
      </c>
      <c r="K78" s="251" t="s">
        <v>7</v>
      </c>
    </row>
    <row r="79" spans="3:11" ht="17.25" customHeight="1">
      <c r="C79" s="323">
        <v>1</v>
      </c>
      <c r="D79" s="321" t="s">
        <v>145</v>
      </c>
      <c r="E79" s="322" t="s">
        <v>152</v>
      </c>
      <c r="F79" s="324" t="s">
        <v>153</v>
      </c>
      <c r="G79" s="321">
        <v>444</v>
      </c>
      <c r="H79" s="321">
        <v>1000</v>
      </c>
      <c r="I79" s="321">
        <v>1000</v>
      </c>
      <c r="J79" s="1"/>
      <c r="K79" s="252">
        <f>SUM(G79:J79)</f>
        <v>2444</v>
      </c>
    </row>
    <row r="80" spans="3:11" ht="17.25" customHeight="1">
      <c r="C80" s="323">
        <v>2</v>
      </c>
      <c r="D80" s="321" t="s">
        <v>146</v>
      </c>
      <c r="E80" s="321" t="s">
        <v>149</v>
      </c>
      <c r="F80" s="322" t="s">
        <v>154</v>
      </c>
      <c r="G80" s="321">
        <v>1000</v>
      </c>
      <c r="H80" s="321">
        <v>523</v>
      </c>
      <c r="I80" s="321">
        <v>884</v>
      </c>
      <c r="J80" s="1"/>
      <c r="K80" s="252">
        <f>SUM(G80:J80)</f>
        <v>2407</v>
      </c>
    </row>
    <row r="81" spans="3:11" ht="15">
      <c r="C81" s="323">
        <v>3</v>
      </c>
      <c r="D81" s="321" t="s">
        <v>147</v>
      </c>
      <c r="E81" s="321" t="s">
        <v>150</v>
      </c>
      <c r="F81" s="321" t="s">
        <v>155</v>
      </c>
      <c r="G81" s="321">
        <v>720</v>
      </c>
      <c r="H81" s="321">
        <v>327</v>
      </c>
      <c r="I81" s="321">
        <v>915</v>
      </c>
      <c r="J81" s="1"/>
      <c r="K81" s="252">
        <f>SUM(G81:J81)</f>
        <v>1962</v>
      </c>
    </row>
    <row r="82" spans="3:11" ht="15.75" customHeight="1">
      <c r="C82" s="247">
        <v>4</v>
      </c>
      <c r="D82" s="321" t="s">
        <v>40</v>
      </c>
      <c r="E82" s="321" t="s">
        <v>151</v>
      </c>
      <c r="F82" s="321" t="s">
        <v>156</v>
      </c>
      <c r="G82" s="321">
        <v>193</v>
      </c>
      <c r="H82" s="321">
        <v>924</v>
      </c>
      <c r="I82" s="321">
        <v>0</v>
      </c>
      <c r="J82" s="1"/>
      <c r="K82" s="252">
        <f>SUM(G82:J82)</f>
        <v>1117</v>
      </c>
    </row>
    <row r="83" spans="3:11" ht="16.5" customHeight="1">
      <c r="C83" s="323">
        <v>5</v>
      </c>
      <c r="D83" s="321" t="s">
        <v>41</v>
      </c>
      <c r="E83" s="321" t="s">
        <v>148</v>
      </c>
      <c r="F83" s="321" t="s">
        <v>156</v>
      </c>
      <c r="G83" s="321">
        <v>350</v>
      </c>
      <c r="H83" s="321">
        <v>236</v>
      </c>
      <c r="I83" s="321">
        <v>0</v>
      </c>
      <c r="J83" s="1"/>
      <c r="K83" s="252">
        <f>SUM(G83:J83)</f>
        <v>586</v>
      </c>
    </row>
    <row r="84" spans="3:11" ht="17.25">
      <c r="C84" s="253"/>
      <c r="D84" s="32"/>
      <c r="E84" s="1"/>
      <c r="F84" s="1"/>
      <c r="G84" s="205"/>
      <c r="H84" s="1"/>
      <c r="I84" s="1"/>
      <c r="J84" s="1"/>
      <c r="K84" s="242"/>
    </row>
    <row r="85" spans="3:11" ht="16.5" customHeight="1">
      <c r="C85" s="253"/>
      <c r="D85" s="32"/>
      <c r="E85" s="1"/>
      <c r="F85" s="1"/>
      <c r="G85" s="205"/>
      <c r="H85" s="1"/>
      <c r="I85" s="1"/>
      <c r="J85" s="1"/>
      <c r="K85" s="254"/>
    </row>
    <row r="88" spans="4:7" ht="15">
      <c r="D88" s="67" t="s">
        <v>23</v>
      </c>
      <c r="G88" s="67" t="s">
        <v>60</v>
      </c>
    </row>
  </sheetData>
  <sheetProtection/>
  <mergeCells count="1">
    <mergeCell ref="A67:J67"/>
  </mergeCells>
  <printOptions horizontalCentered="1" verticalCentered="1"/>
  <pageMargins left="0.2755905511811024" right="0.35433070866141736" top="0.984251968503937" bottom="0.4" header="0.07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J3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26.25390625" style="0" customWidth="1"/>
    <col min="3" max="3" width="12.875" style="0" customWidth="1"/>
    <col min="4" max="4" width="14.75390625" style="0" customWidth="1"/>
    <col min="5" max="5" width="21.375" style="0" customWidth="1"/>
    <col min="6" max="6" width="7.875" style="0" customWidth="1"/>
    <col min="7" max="7" width="8.00390625" style="0" customWidth="1"/>
    <col min="8" max="8" width="8.125" style="0" customWidth="1"/>
  </cols>
  <sheetData>
    <row r="2" spans="1:10" ht="15">
      <c r="A2" s="60" t="s">
        <v>19</v>
      </c>
      <c r="B2" s="61"/>
      <c r="G2" s="67"/>
      <c r="H2" s="67" t="s">
        <v>69</v>
      </c>
      <c r="I2" s="67"/>
      <c r="J2" s="67"/>
    </row>
    <row r="3" spans="1:10" ht="15">
      <c r="A3" s="62" t="s">
        <v>72</v>
      </c>
      <c r="B3" s="61"/>
      <c r="C3" s="6"/>
      <c r="D3" s="6"/>
      <c r="E3" s="3"/>
      <c r="F3" s="3"/>
      <c r="G3" s="62"/>
      <c r="H3" s="62" t="s">
        <v>65</v>
      </c>
      <c r="I3" s="65"/>
      <c r="J3" s="63"/>
    </row>
    <row r="4" spans="1:10" ht="16.5" thickBot="1">
      <c r="A4" s="5"/>
      <c r="B4" s="13"/>
      <c r="C4" s="14"/>
      <c r="D4" s="14"/>
      <c r="E4" s="13"/>
      <c r="F4" s="13"/>
      <c r="G4" s="13"/>
      <c r="H4" s="7"/>
      <c r="I4" s="15"/>
      <c r="J4" s="9"/>
    </row>
    <row r="5" spans="1:10" ht="16.5" thickBot="1">
      <c r="A5" s="37" t="s">
        <v>0</v>
      </c>
      <c r="B5" s="38" t="s">
        <v>1</v>
      </c>
      <c r="C5" s="35" t="s">
        <v>163</v>
      </c>
      <c r="D5" s="96" t="s">
        <v>128</v>
      </c>
      <c r="E5" s="18" t="s">
        <v>15</v>
      </c>
      <c r="F5" s="17" t="s">
        <v>16</v>
      </c>
      <c r="G5" s="17" t="s">
        <v>17</v>
      </c>
      <c r="H5" s="17" t="s">
        <v>18</v>
      </c>
      <c r="I5" s="19" t="s">
        <v>3</v>
      </c>
      <c r="J5" s="10" t="s">
        <v>4</v>
      </c>
    </row>
    <row r="6" spans="1:10" ht="16.5" thickBot="1">
      <c r="A6" s="264"/>
      <c r="B6" s="325" t="s">
        <v>157</v>
      </c>
      <c r="C6" s="125"/>
      <c r="D6" s="325" t="s">
        <v>176</v>
      </c>
      <c r="E6" s="325" t="s">
        <v>164</v>
      </c>
      <c r="F6" s="325">
        <v>326</v>
      </c>
      <c r="G6" s="33">
        <v>77</v>
      </c>
      <c r="H6" s="22"/>
      <c r="I6" s="28">
        <f>SUM(F6:H6)</f>
        <v>403</v>
      </c>
      <c r="J6" s="29">
        <v>1</v>
      </c>
    </row>
    <row r="7" spans="1:10" ht="16.5" thickBot="1">
      <c r="A7" s="264"/>
      <c r="B7" s="1" t="s">
        <v>158</v>
      </c>
      <c r="C7" s="223"/>
      <c r="D7" s="1" t="s">
        <v>174</v>
      </c>
      <c r="E7" s="1" t="s">
        <v>165</v>
      </c>
      <c r="F7" s="1">
        <v>533</v>
      </c>
      <c r="G7" s="30"/>
      <c r="H7" s="21"/>
      <c r="I7" s="28">
        <f>SUM(F7:H7)</f>
        <v>533</v>
      </c>
      <c r="J7" s="25">
        <v>2</v>
      </c>
    </row>
    <row r="8" spans="1:10" ht="16.5" thickBot="1">
      <c r="A8" s="265"/>
      <c r="B8" s="1" t="s">
        <v>159</v>
      </c>
      <c r="C8" s="224"/>
      <c r="D8" s="1" t="s">
        <v>174</v>
      </c>
      <c r="E8" s="1" t="s">
        <v>166</v>
      </c>
      <c r="F8" s="1">
        <v>455</v>
      </c>
      <c r="G8" s="30"/>
      <c r="H8" s="21"/>
      <c r="I8" s="28">
        <f>SUM(F8:H8)</f>
        <v>455</v>
      </c>
      <c r="J8" s="25">
        <v>3</v>
      </c>
    </row>
    <row r="9" spans="1:10" ht="16.5" thickBot="1">
      <c r="A9" s="11"/>
      <c r="B9" s="1" t="s">
        <v>160</v>
      </c>
      <c r="C9" s="27"/>
      <c r="D9" s="1" t="s">
        <v>174</v>
      </c>
      <c r="E9" s="1" t="s">
        <v>167</v>
      </c>
      <c r="F9" s="1">
        <v>401</v>
      </c>
      <c r="G9" s="30"/>
      <c r="H9" s="21"/>
      <c r="I9" s="28">
        <f aca="true" t="shared" si="0" ref="I9:I15">SUM(F9:H9)</f>
        <v>401</v>
      </c>
      <c r="J9" s="26">
        <v>4</v>
      </c>
    </row>
    <row r="10" spans="1:10" ht="16.5" thickBot="1">
      <c r="A10" s="11"/>
      <c r="B10" s="1" t="s">
        <v>161</v>
      </c>
      <c r="C10" s="2"/>
      <c r="D10" s="1" t="s">
        <v>177</v>
      </c>
      <c r="E10" s="1" t="s">
        <v>168</v>
      </c>
      <c r="F10" s="1">
        <v>372</v>
      </c>
      <c r="G10" s="30"/>
      <c r="H10" s="21"/>
      <c r="I10" s="28">
        <f t="shared" si="0"/>
        <v>372</v>
      </c>
      <c r="J10" s="26">
        <v>5</v>
      </c>
    </row>
    <row r="11" spans="1:10" ht="16.5" thickBot="1">
      <c r="A11" s="11"/>
      <c r="B11" s="4" t="s">
        <v>162</v>
      </c>
      <c r="C11" s="2"/>
      <c r="D11" s="4" t="s">
        <v>174</v>
      </c>
      <c r="E11" s="4" t="s">
        <v>169</v>
      </c>
      <c r="F11" s="4">
        <v>322</v>
      </c>
      <c r="G11" s="30"/>
      <c r="H11" s="21"/>
      <c r="I11" s="28">
        <f t="shared" si="0"/>
        <v>322</v>
      </c>
      <c r="J11" s="26">
        <v>6</v>
      </c>
    </row>
    <row r="12" spans="1:10" ht="18" thickBot="1">
      <c r="A12" s="11"/>
      <c r="B12" s="32"/>
      <c r="C12" s="2"/>
      <c r="D12" s="94"/>
      <c r="E12" s="36"/>
      <c r="F12" s="30"/>
      <c r="G12" s="30"/>
      <c r="H12" s="21"/>
      <c r="I12" s="28">
        <f t="shared" si="0"/>
        <v>0</v>
      </c>
      <c r="J12" s="26"/>
    </row>
    <row r="13" spans="1:10" ht="18" thickBot="1">
      <c r="A13" s="11"/>
      <c r="B13" s="32"/>
      <c r="C13" s="1"/>
      <c r="D13" s="94"/>
      <c r="E13" s="36"/>
      <c r="F13" s="30"/>
      <c r="G13" s="30"/>
      <c r="H13" s="21"/>
      <c r="I13" s="28">
        <f t="shared" si="0"/>
        <v>0</v>
      </c>
      <c r="J13" s="26"/>
    </row>
    <row r="14" spans="1:10" ht="18" thickBot="1">
      <c r="A14" s="11"/>
      <c r="B14" s="32"/>
      <c r="C14" s="2"/>
      <c r="D14" s="94"/>
      <c r="E14" s="36"/>
      <c r="F14" s="30"/>
      <c r="G14" s="30"/>
      <c r="H14" s="21"/>
      <c r="I14" s="28">
        <f t="shared" si="0"/>
        <v>0</v>
      </c>
      <c r="J14" s="26"/>
    </row>
    <row r="15" spans="1:10" ht="18" thickBot="1">
      <c r="A15" s="12"/>
      <c r="B15" s="74"/>
      <c r="C15" s="4"/>
      <c r="D15" s="97"/>
      <c r="E15" s="77"/>
      <c r="F15" s="34"/>
      <c r="G15" s="34"/>
      <c r="H15" s="75"/>
      <c r="I15" s="78">
        <f t="shared" si="0"/>
        <v>0</v>
      </c>
      <c r="J15" s="79"/>
    </row>
    <row r="16" spans="1:10" ht="17.25">
      <c r="A16" s="40"/>
      <c r="B16" s="41"/>
      <c r="C16" s="42"/>
      <c r="D16" s="14"/>
      <c r="E16" s="43"/>
      <c r="F16" s="43"/>
      <c r="G16" s="43"/>
      <c r="H16" s="45"/>
      <c r="I16" s="70"/>
      <c r="J16" s="76"/>
    </row>
    <row r="17" spans="1:10" ht="15.75">
      <c r="A17" s="40"/>
      <c r="B17" s="67" t="s">
        <v>23</v>
      </c>
      <c r="E17" s="43"/>
      <c r="F17" s="59"/>
      <c r="G17" s="68"/>
      <c r="J17" s="76"/>
    </row>
    <row r="18" spans="1:10" ht="15.75">
      <c r="A18" s="40"/>
      <c r="B18" s="71"/>
      <c r="C18" s="53"/>
      <c r="D18" s="71"/>
      <c r="E18" s="43"/>
      <c r="F18" s="71"/>
      <c r="G18" s="71"/>
      <c r="H18" s="71"/>
      <c r="I18" s="71"/>
      <c r="J18" s="76"/>
    </row>
    <row r="19" spans="1:10" ht="15.75">
      <c r="A19" s="40"/>
      <c r="B19" s="52"/>
      <c r="C19" s="53"/>
      <c r="D19" s="71"/>
      <c r="E19" s="43"/>
      <c r="F19" s="71"/>
      <c r="G19" s="71"/>
      <c r="H19" s="71"/>
      <c r="I19" s="71"/>
      <c r="J19" s="76"/>
    </row>
    <row r="20" spans="1:10" ht="15.75">
      <c r="A20" s="40"/>
      <c r="B20" s="82" t="s">
        <v>35</v>
      </c>
      <c r="C20" s="71"/>
      <c r="D20" s="71"/>
      <c r="E20" s="43"/>
      <c r="F20" s="71"/>
      <c r="G20" s="71"/>
      <c r="H20" s="71"/>
      <c r="I20" s="71"/>
      <c r="J20" s="76"/>
    </row>
    <row r="21" spans="1:10" ht="14.25">
      <c r="A21" s="44"/>
      <c r="B21" s="206" t="s">
        <v>40</v>
      </c>
      <c r="E21" s="44"/>
      <c r="J21" s="44"/>
    </row>
    <row r="22" spans="1:10" ht="15">
      <c r="A22" s="44"/>
      <c r="B22" s="206" t="s">
        <v>41</v>
      </c>
      <c r="C22" s="68"/>
      <c r="E22" s="44"/>
      <c r="F22" s="59"/>
      <c r="G22" s="68"/>
      <c r="J22" s="44"/>
    </row>
    <row r="23" spans="1:10" ht="15">
      <c r="A23" s="44"/>
      <c r="B23" s="57"/>
      <c r="C23" s="16"/>
      <c r="D23" s="16"/>
      <c r="E23" s="44"/>
      <c r="F23" s="57"/>
      <c r="G23" s="16"/>
      <c r="H23" s="16"/>
      <c r="J23" s="44"/>
    </row>
    <row r="24" spans="1:10" ht="12.75">
      <c r="A24" s="44"/>
      <c r="E24" s="44"/>
      <c r="J24" s="44"/>
    </row>
    <row r="25" spans="1:10" ht="12.75">
      <c r="A25" s="44"/>
      <c r="E25" s="44"/>
      <c r="J25" s="44"/>
    </row>
    <row r="26" spans="1:10" ht="12.75">
      <c r="A26" s="44"/>
      <c r="B26" s="44"/>
      <c r="C26" s="44"/>
      <c r="D26" s="3"/>
      <c r="E26" s="44"/>
      <c r="F26" s="44"/>
      <c r="G26" s="44"/>
      <c r="H26" s="44"/>
      <c r="I26" s="70"/>
      <c r="J26" s="44"/>
    </row>
    <row r="27" spans="1:10" ht="12.75">
      <c r="A27" s="44"/>
      <c r="B27" s="70"/>
      <c r="C27" s="44"/>
      <c r="D27" s="3"/>
      <c r="E27" s="44"/>
      <c r="F27" s="44"/>
      <c r="G27" s="44"/>
      <c r="H27" s="44"/>
      <c r="I27" s="70"/>
      <c r="J27" s="44"/>
    </row>
    <row r="28" spans="1:10" ht="12.75">
      <c r="A28" s="44"/>
      <c r="B28" s="44"/>
      <c r="C28" s="44"/>
      <c r="D28" s="3"/>
      <c r="E28" s="44"/>
      <c r="F28" s="70"/>
      <c r="G28" s="44"/>
      <c r="H28" s="44"/>
      <c r="I28" s="70"/>
      <c r="J28" s="44"/>
    </row>
    <row r="29" spans="1:10" ht="12.75">
      <c r="A29" s="44"/>
      <c r="B29" s="44"/>
      <c r="C29" s="44"/>
      <c r="D29" s="3"/>
      <c r="E29" s="44"/>
      <c r="F29" s="44"/>
      <c r="G29" s="44"/>
      <c r="H29" s="44"/>
      <c r="I29" s="70"/>
      <c r="J29" s="44"/>
    </row>
    <row r="30" spans="1:10" ht="12.75">
      <c r="A30" s="44"/>
      <c r="B30" s="44"/>
      <c r="C30" s="44"/>
      <c r="D30" s="3"/>
      <c r="E30" s="44"/>
      <c r="F30" s="44"/>
      <c r="G30" s="44"/>
      <c r="H30" s="44"/>
      <c r="I30" s="70"/>
      <c r="J30" s="44"/>
    </row>
    <row r="32" spans="2:7" ht="15">
      <c r="B32" s="59"/>
      <c r="F32" s="59"/>
      <c r="G32" s="68"/>
    </row>
    <row r="33" spans="2:10" ht="15.75">
      <c r="B33" s="31"/>
      <c r="C33" s="31"/>
      <c r="F33" s="71"/>
      <c r="G33" s="71"/>
      <c r="H33" s="71"/>
      <c r="I33" s="71"/>
      <c r="J33" s="72"/>
    </row>
    <row r="34" spans="2:10" ht="15.75">
      <c r="B34" s="31"/>
      <c r="C34" s="31"/>
      <c r="F34" s="71"/>
      <c r="G34" s="71"/>
      <c r="H34" s="71"/>
      <c r="I34" s="71"/>
      <c r="J34" s="72"/>
    </row>
    <row r="35" spans="2:10" ht="15.75">
      <c r="B35" s="59"/>
      <c r="F35" s="71"/>
      <c r="G35" s="71"/>
      <c r="H35" s="71"/>
      <c r="I35" s="71"/>
      <c r="J35" s="72"/>
    </row>
    <row r="36" ht="15">
      <c r="B36" s="67"/>
    </row>
    <row r="37" spans="2:7" ht="15.75">
      <c r="B37" s="71"/>
      <c r="C37" s="53"/>
      <c r="F37" s="59"/>
      <c r="G37" s="68"/>
    </row>
    <row r="38" spans="2:8" ht="15.75">
      <c r="B38" s="52"/>
      <c r="C38" s="53"/>
      <c r="F38" s="57"/>
      <c r="G38" s="16"/>
      <c r="H38" s="16"/>
    </row>
  </sheetData>
  <sheetProtection/>
  <printOptions/>
  <pageMargins left="0.75" right="0.75" top="1" bottom="1" header="0.5" footer="0.5"/>
  <pageSetup horizontalDpi="300" verticalDpi="3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47"/>
  <sheetViews>
    <sheetView tabSelected="1" zoomScalePageLayoutView="0" workbookViewId="0" topLeftCell="C1">
      <selection activeCell="O15" sqref="O15"/>
    </sheetView>
  </sheetViews>
  <sheetFormatPr defaultColWidth="9.125" defaultRowHeight="12.75"/>
  <cols>
    <col min="1" max="1" width="9.125" style="0" customWidth="1"/>
    <col min="2" max="2" width="4.25390625" style="0" customWidth="1"/>
    <col min="3" max="3" width="32.875" style="0" customWidth="1"/>
    <col min="4" max="4" width="9.25390625" style="0" customWidth="1"/>
    <col min="5" max="5" width="22.125" style="0" customWidth="1"/>
    <col min="7" max="7" width="8.75390625" style="0" customWidth="1"/>
    <col min="8" max="8" width="10.75390625" style="0" customWidth="1"/>
    <col min="9" max="9" width="10.875" style="0" customWidth="1"/>
  </cols>
  <sheetData>
    <row r="1" spans="2:11" ht="15">
      <c r="B1" s="60" t="s">
        <v>33</v>
      </c>
      <c r="C1" s="73"/>
      <c r="H1" s="67" t="s">
        <v>69</v>
      </c>
      <c r="I1" s="67"/>
      <c r="J1" s="211"/>
      <c r="K1" s="67"/>
    </row>
    <row r="2" spans="1:11" ht="15">
      <c r="A2" s="3"/>
      <c r="B2" s="62" t="s">
        <v>68</v>
      </c>
      <c r="C2" s="61"/>
      <c r="D2" s="6"/>
      <c r="E2" s="6"/>
      <c r="F2" s="3"/>
      <c r="G2" s="3"/>
      <c r="H2" s="62" t="s">
        <v>65</v>
      </c>
      <c r="I2" s="65"/>
      <c r="J2" s="63"/>
      <c r="K2" s="66"/>
    </row>
    <row r="3" spans="1:11" ht="15.75">
      <c r="A3" s="3"/>
      <c r="B3" s="5"/>
      <c r="C3" s="3"/>
      <c r="D3" s="6"/>
      <c r="E3" s="6"/>
      <c r="F3" s="3"/>
      <c r="G3" s="3"/>
      <c r="H3" s="3"/>
      <c r="I3" s="7"/>
      <c r="J3" s="8"/>
      <c r="K3" s="9"/>
    </row>
    <row r="4" spans="1:12" s="16" customFormat="1" ht="12.75">
      <c r="A4" s="13"/>
      <c r="B4" s="235" t="s">
        <v>36</v>
      </c>
      <c r="C4" s="236" t="s">
        <v>24</v>
      </c>
      <c r="D4" s="237" t="s">
        <v>125</v>
      </c>
      <c r="E4" s="237" t="s">
        <v>128</v>
      </c>
      <c r="F4" s="236" t="s">
        <v>25</v>
      </c>
      <c r="G4" s="236" t="s">
        <v>26</v>
      </c>
      <c r="H4" s="236" t="s">
        <v>144</v>
      </c>
      <c r="I4" s="238" t="s">
        <v>127</v>
      </c>
      <c r="J4" s="239" t="s">
        <v>29</v>
      </c>
      <c r="K4" s="240" t="s">
        <v>30</v>
      </c>
      <c r="L4" s="30"/>
    </row>
    <row r="5" spans="2:16" ht="18">
      <c r="B5" s="310">
        <v>4</v>
      </c>
      <c r="C5" s="268" t="s">
        <v>86</v>
      </c>
      <c r="D5" s="268" t="s">
        <v>87</v>
      </c>
      <c r="E5" s="268" t="s">
        <v>77</v>
      </c>
      <c r="F5" s="268">
        <v>300</v>
      </c>
      <c r="G5" s="268">
        <v>300</v>
      </c>
      <c r="H5" s="268">
        <v>300</v>
      </c>
      <c r="I5" s="312">
        <v>150</v>
      </c>
      <c r="J5" s="132">
        <f aca="true" t="shared" si="0" ref="J5:J26">SUM(E5:I5)</f>
        <v>1050</v>
      </c>
      <c r="K5" s="313">
        <v>1</v>
      </c>
      <c r="L5" s="336"/>
      <c r="M5" s="334"/>
      <c r="N5" s="335"/>
      <c r="O5" s="335"/>
      <c r="P5" s="335"/>
    </row>
    <row r="6" spans="2:16" ht="18">
      <c r="B6" s="310">
        <v>25</v>
      </c>
      <c r="C6" s="268" t="s">
        <v>93</v>
      </c>
      <c r="D6" s="268" t="s">
        <v>94</v>
      </c>
      <c r="E6" s="268" t="s">
        <v>90</v>
      </c>
      <c r="F6" s="268">
        <v>300</v>
      </c>
      <c r="G6" s="268">
        <v>300</v>
      </c>
      <c r="H6" s="268">
        <v>300</v>
      </c>
      <c r="I6" s="312">
        <v>0</v>
      </c>
      <c r="J6" s="132">
        <f t="shared" si="0"/>
        <v>900</v>
      </c>
      <c r="K6" s="313">
        <v>2</v>
      </c>
      <c r="L6" s="336"/>
      <c r="M6" s="334"/>
      <c r="N6" s="335"/>
      <c r="O6" s="335"/>
      <c r="P6" s="335"/>
    </row>
    <row r="7" spans="2:16" ht="18.75">
      <c r="B7" s="311">
        <v>19</v>
      </c>
      <c r="C7" s="308" t="s">
        <v>141</v>
      </c>
      <c r="D7" s="1"/>
      <c r="E7" s="308" t="s">
        <v>101</v>
      </c>
      <c r="F7" s="268">
        <v>300</v>
      </c>
      <c r="G7" s="268">
        <v>300</v>
      </c>
      <c r="H7" s="268">
        <v>230</v>
      </c>
      <c r="I7" s="107"/>
      <c r="J7" s="314">
        <f t="shared" si="0"/>
        <v>830</v>
      </c>
      <c r="K7" s="313">
        <v>3</v>
      </c>
      <c r="L7" s="336"/>
      <c r="M7" s="334"/>
      <c r="N7" s="335"/>
      <c r="O7" s="335"/>
      <c r="P7" s="335"/>
    </row>
    <row r="8" spans="2:16" ht="18.75">
      <c r="B8" s="310">
        <v>15</v>
      </c>
      <c r="C8" s="268" t="s">
        <v>109</v>
      </c>
      <c r="D8" s="268" t="s">
        <v>110</v>
      </c>
      <c r="E8" s="268" t="s">
        <v>101</v>
      </c>
      <c r="F8" s="268">
        <v>300</v>
      </c>
      <c r="G8" s="268">
        <v>109</v>
      </c>
      <c r="H8" s="268">
        <v>300</v>
      </c>
      <c r="I8" s="131"/>
      <c r="J8" s="132">
        <f t="shared" si="0"/>
        <v>709</v>
      </c>
      <c r="K8" s="313">
        <v>4</v>
      </c>
      <c r="L8" s="336"/>
      <c r="M8" s="334"/>
      <c r="N8" s="335"/>
      <c r="O8" s="335"/>
      <c r="P8" s="335"/>
    </row>
    <row r="9" spans="2:16" ht="18.75">
      <c r="B9" s="310">
        <v>9</v>
      </c>
      <c r="C9" s="268" t="s">
        <v>114</v>
      </c>
      <c r="D9" s="268" t="s">
        <v>115</v>
      </c>
      <c r="E9" s="268" t="s">
        <v>77</v>
      </c>
      <c r="F9" s="268">
        <v>186</v>
      </c>
      <c r="G9" s="268">
        <v>220</v>
      </c>
      <c r="H9" s="268">
        <v>300</v>
      </c>
      <c r="I9" s="131"/>
      <c r="J9" s="132">
        <f t="shared" si="0"/>
        <v>706</v>
      </c>
      <c r="K9" s="313">
        <v>5</v>
      </c>
      <c r="L9" s="336"/>
      <c r="M9" s="334"/>
      <c r="N9" s="335"/>
      <c r="O9" s="335"/>
      <c r="P9" s="335"/>
    </row>
    <row r="10" spans="2:16" ht="18.75">
      <c r="B10" s="310">
        <v>5</v>
      </c>
      <c r="C10" s="268" t="s">
        <v>102</v>
      </c>
      <c r="D10" s="268" t="s">
        <v>103</v>
      </c>
      <c r="E10" s="268" t="s">
        <v>77</v>
      </c>
      <c r="F10" s="268">
        <v>300</v>
      </c>
      <c r="G10" s="268">
        <v>188</v>
      </c>
      <c r="H10" s="268">
        <v>150</v>
      </c>
      <c r="I10" s="107"/>
      <c r="J10" s="314">
        <f t="shared" si="0"/>
        <v>638</v>
      </c>
      <c r="K10" s="313">
        <v>6</v>
      </c>
      <c r="L10" s="336"/>
      <c r="M10" s="334"/>
      <c r="N10" s="335"/>
      <c r="O10" s="335"/>
      <c r="P10" s="335"/>
    </row>
    <row r="11" spans="2:16" ht="18.75">
      <c r="B11" s="310">
        <v>2</v>
      </c>
      <c r="C11" s="268" t="s">
        <v>82</v>
      </c>
      <c r="D11" s="268" t="s">
        <v>83</v>
      </c>
      <c r="E11" s="268" t="s">
        <v>77</v>
      </c>
      <c r="F11" s="268">
        <v>300</v>
      </c>
      <c r="G11" s="268">
        <v>300</v>
      </c>
      <c r="H11" s="268">
        <v>0</v>
      </c>
      <c r="I11" s="107"/>
      <c r="J11" s="314">
        <f t="shared" si="0"/>
        <v>600</v>
      </c>
      <c r="K11" s="313">
        <v>7</v>
      </c>
      <c r="L11" s="336"/>
      <c r="M11" s="334"/>
      <c r="N11" s="335"/>
      <c r="O11" s="335"/>
      <c r="P11" s="335"/>
    </row>
    <row r="12" spans="2:16" ht="18.75">
      <c r="B12" s="310">
        <v>12</v>
      </c>
      <c r="C12" s="268" t="s">
        <v>104</v>
      </c>
      <c r="D12" s="283" t="s">
        <v>142</v>
      </c>
      <c r="E12" s="268" t="s">
        <v>105</v>
      </c>
      <c r="F12" s="268">
        <v>300</v>
      </c>
      <c r="G12" s="268">
        <v>0</v>
      </c>
      <c r="H12" s="268">
        <v>300</v>
      </c>
      <c r="I12" s="107"/>
      <c r="J12" s="314">
        <f t="shared" si="0"/>
        <v>600</v>
      </c>
      <c r="K12" s="313">
        <v>7</v>
      </c>
      <c r="L12" s="336"/>
      <c r="M12" s="334"/>
      <c r="N12" s="335"/>
      <c r="O12" s="335"/>
      <c r="P12" s="335"/>
    </row>
    <row r="13" spans="2:16" ht="18.75">
      <c r="B13" s="310">
        <v>22</v>
      </c>
      <c r="C13" s="268" t="s">
        <v>119</v>
      </c>
      <c r="D13" s="268" t="s">
        <v>120</v>
      </c>
      <c r="E13" s="268" t="s">
        <v>90</v>
      </c>
      <c r="F13" s="268">
        <v>300</v>
      </c>
      <c r="G13" s="268">
        <v>300</v>
      </c>
      <c r="H13" s="268">
        <v>0</v>
      </c>
      <c r="I13" s="107"/>
      <c r="J13" s="314">
        <f t="shared" si="0"/>
        <v>600</v>
      </c>
      <c r="K13" s="313">
        <v>7</v>
      </c>
      <c r="L13" s="336"/>
      <c r="M13" s="334"/>
      <c r="N13" s="335"/>
      <c r="O13" s="335"/>
      <c r="P13" s="335"/>
    </row>
    <row r="14" spans="2:16" ht="18.75">
      <c r="B14" s="310">
        <v>23</v>
      </c>
      <c r="C14" s="268" t="s">
        <v>121</v>
      </c>
      <c r="D14" s="268" t="s">
        <v>122</v>
      </c>
      <c r="E14" s="268" t="s">
        <v>90</v>
      </c>
      <c r="F14" s="268">
        <v>300</v>
      </c>
      <c r="G14" s="268">
        <v>300</v>
      </c>
      <c r="H14" s="268">
        <v>0</v>
      </c>
      <c r="I14" s="107"/>
      <c r="J14" s="314">
        <f t="shared" si="0"/>
        <v>600</v>
      </c>
      <c r="K14" s="313">
        <v>7</v>
      </c>
      <c r="L14" s="336"/>
      <c r="M14" s="334"/>
      <c r="N14" s="335"/>
      <c r="O14" s="335"/>
      <c r="P14" s="335"/>
    </row>
    <row r="15" spans="2:16" ht="18.75">
      <c r="B15" s="310">
        <v>24</v>
      </c>
      <c r="C15" s="268" t="s">
        <v>123</v>
      </c>
      <c r="D15" s="268" t="s">
        <v>124</v>
      </c>
      <c r="E15" s="268" t="s">
        <v>90</v>
      </c>
      <c r="F15" s="268">
        <v>300</v>
      </c>
      <c r="G15" s="268">
        <v>300</v>
      </c>
      <c r="H15" s="268">
        <v>0</v>
      </c>
      <c r="I15" s="131"/>
      <c r="J15" s="132">
        <f t="shared" si="0"/>
        <v>600</v>
      </c>
      <c r="K15" s="313">
        <v>7</v>
      </c>
      <c r="L15" s="336"/>
      <c r="M15" s="334"/>
      <c r="N15" s="335"/>
      <c r="O15" s="335"/>
      <c r="P15" s="335"/>
    </row>
    <row r="16" spans="2:16" ht="18.75">
      <c r="B16" s="310">
        <v>6</v>
      </c>
      <c r="C16" s="268" t="s">
        <v>116</v>
      </c>
      <c r="D16" s="268" t="s">
        <v>117</v>
      </c>
      <c r="E16" s="268" t="s">
        <v>77</v>
      </c>
      <c r="F16" s="268">
        <v>193</v>
      </c>
      <c r="G16" s="268">
        <v>170</v>
      </c>
      <c r="H16" s="268">
        <v>233</v>
      </c>
      <c r="I16" s="131"/>
      <c r="J16" s="132">
        <f t="shared" si="0"/>
        <v>596</v>
      </c>
      <c r="K16" s="313">
        <v>12</v>
      </c>
      <c r="L16" s="336"/>
      <c r="M16" s="334"/>
      <c r="N16" s="335"/>
      <c r="O16" s="335"/>
      <c r="P16" s="335"/>
    </row>
    <row r="17" spans="2:16" ht="18.75">
      <c r="B17" s="310">
        <v>7</v>
      </c>
      <c r="C17" s="268" t="s">
        <v>84</v>
      </c>
      <c r="D17" s="268" t="s">
        <v>85</v>
      </c>
      <c r="E17" s="268" t="s">
        <v>77</v>
      </c>
      <c r="F17" s="268">
        <v>300</v>
      </c>
      <c r="G17" s="268">
        <v>176</v>
      </c>
      <c r="H17" s="268">
        <v>0</v>
      </c>
      <c r="I17" s="131"/>
      <c r="J17" s="132">
        <f t="shared" si="0"/>
        <v>476</v>
      </c>
      <c r="K17" s="313">
        <v>13</v>
      </c>
      <c r="L17" s="336"/>
      <c r="M17" s="334"/>
      <c r="N17" s="335"/>
      <c r="O17" s="335"/>
      <c r="P17" s="335"/>
    </row>
    <row r="18" spans="2:16" ht="15.75" customHeight="1">
      <c r="B18" s="310">
        <v>13</v>
      </c>
      <c r="C18" s="268" t="s">
        <v>118</v>
      </c>
      <c r="D18" s="283" t="s">
        <v>136</v>
      </c>
      <c r="E18" s="268" t="s">
        <v>105</v>
      </c>
      <c r="F18" s="268">
        <v>253</v>
      </c>
      <c r="G18" s="268">
        <v>210</v>
      </c>
      <c r="H18" s="268">
        <v>0</v>
      </c>
      <c r="I18" s="131"/>
      <c r="J18" s="132">
        <f t="shared" si="0"/>
        <v>463</v>
      </c>
      <c r="K18" s="313">
        <v>14</v>
      </c>
      <c r="L18" s="336"/>
      <c r="M18" s="334"/>
      <c r="N18" s="335"/>
      <c r="O18" s="335"/>
      <c r="P18" s="335"/>
    </row>
    <row r="19" spans="2:16" ht="15.75" customHeight="1">
      <c r="B19" s="310">
        <v>0</v>
      </c>
      <c r="C19" s="268" t="s">
        <v>143</v>
      </c>
      <c r="D19" s="283">
        <v>647</v>
      </c>
      <c r="E19" s="268" t="s">
        <v>77</v>
      </c>
      <c r="F19" s="268">
        <v>183</v>
      </c>
      <c r="G19" s="268">
        <v>172</v>
      </c>
      <c r="H19" s="268">
        <v>0</v>
      </c>
      <c r="I19" s="107"/>
      <c r="J19" s="314">
        <f t="shared" si="0"/>
        <v>355</v>
      </c>
      <c r="K19" s="313">
        <v>15</v>
      </c>
      <c r="L19" s="336"/>
      <c r="M19" s="334"/>
      <c r="N19" s="335"/>
      <c r="O19" s="335"/>
      <c r="P19" s="335"/>
    </row>
    <row r="20" spans="2:16" ht="15" customHeight="1">
      <c r="B20" s="310">
        <v>3</v>
      </c>
      <c r="C20" s="268" t="s">
        <v>80</v>
      </c>
      <c r="D20" s="268" t="s">
        <v>81</v>
      </c>
      <c r="E20" s="268" t="s">
        <v>77</v>
      </c>
      <c r="F20" s="268">
        <v>300</v>
      </c>
      <c r="G20" s="268">
        <v>0</v>
      </c>
      <c r="H20" s="268">
        <v>0</v>
      </c>
      <c r="I20" s="107"/>
      <c r="J20" s="111">
        <f t="shared" si="0"/>
        <v>300</v>
      </c>
      <c r="K20" s="313">
        <v>16</v>
      </c>
      <c r="L20" s="336"/>
      <c r="M20" s="334"/>
      <c r="N20" s="335"/>
      <c r="O20" s="335"/>
      <c r="P20" s="335"/>
    </row>
    <row r="21" spans="2:16" ht="15.75" customHeight="1">
      <c r="B21" s="310">
        <v>31</v>
      </c>
      <c r="C21" s="268" t="s">
        <v>75</v>
      </c>
      <c r="D21" s="268" t="s">
        <v>76</v>
      </c>
      <c r="E21" s="268" t="s">
        <v>77</v>
      </c>
      <c r="F21" s="268">
        <v>300</v>
      </c>
      <c r="G21" s="268">
        <v>0</v>
      </c>
      <c r="H21" s="268">
        <v>0</v>
      </c>
      <c r="I21" s="131"/>
      <c r="J21" s="132">
        <f t="shared" si="0"/>
        <v>300</v>
      </c>
      <c r="K21" s="313">
        <v>17</v>
      </c>
      <c r="L21" s="336"/>
      <c r="M21" s="334"/>
      <c r="N21" s="335"/>
      <c r="O21" s="335"/>
      <c r="P21" s="335"/>
    </row>
    <row r="22" spans="2:16" ht="16.5" customHeight="1">
      <c r="B22" s="310">
        <v>30</v>
      </c>
      <c r="C22" s="268" t="s">
        <v>88</v>
      </c>
      <c r="D22" s="268" t="s">
        <v>89</v>
      </c>
      <c r="E22" s="268" t="s">
        <v>90</v>
      </c>
      <c r="F22" s="268">
        <v>180</v>
      </c>
      <c r="G22" s="268">
        <v>0</v>
      </c>
      <c r="H22" s="268">
        <v>0</v>
      </c>
      <c r="I22" s="131"/>
      <c r="J22" s="132">
        <f t="shared" si="0"/>
        <v>180</v>
      </c>
      <c r="K22" s="313">
        <v>18</v>
      </c>
      <c r="L22" s="336"/>
      <c r="M22" s="334"/>
      <c r="N22" s="335"/>
      <c r="O22" s="335"/>
      <c r="P22" s="335"/>
    </row>
    <row r="23" spans="2:16" ht="18" customHeight="1">
      <c r="B23" s="310">
        <v>21</v>
      </c>
      <c r="C23" s="268" t="s">
        <v>107</v>
      </c>
      <c r="D23" s="268" t="s">
        <v>108</v>
      </c>
      <c r="E23" s="268" t="s">
        <v>90</v>
      </c>
      <c r="F23" s="268">
        <v>125</v>
      </c>
      <c r="G23" s="268">
        <v>0</v>
      </c>
      <c r="H23" s="268">
        <v>0</v>
      </c>
      <c r="I23" s="107"/>
      <c r="J23" s="314">
        <f t="shared" si="0"/>
        <v>125</v>
      </c>
      <c r="K23" s="313">
        <v>19</v>
      </c>
      <c r="L23" s="336"/>
      <c r="M23" s="334"/>
      <c r="N23" s="335"/>
      <c r="O23" s="335"/>
      <c r="P23" s="335"/>
    </row>
    <row r="24" spans="2:16" ht="15.75" customHeight="1">
      <c r="B24" s="268">
        <v>26</v>
      </c>
      <c r="C24" s="268" t="s">
        <v>111</v>
      </c>
      <c r="D24" s="268" t="s">
        <v>112</v>
      </c>
      <c r="E24" s="268" t="s">
        <v>90</v>
      </c>
      <c r="F24" s="268">
        <v>105</v>
      </c>
      <c r="G24" s="268">
        <v>0</v>
      </c>
      <c r="H24" s="268">
        <v>0</v>
      </c>
      <c r="I24" s="107"/>
      <c r="J24" s="314">
        <f t="shared" si="0"/>
        <v>105</v>
      </c>
      <c r="K24" s="313">
        <v>20</v>
      </c>
      <c r="L24" s="336"/>
      <c r="M24" s="334"/>
      <c r="N24" s="335"/>
      <c r="O24" s="335"/>
      <c r="P24" s="335"/>
    </row>
    <row r="25" spans="2:12" ht="15.75" customHeight="1">
      <c r="B25" s="268">
        <v>16</v>
      </c>
      <c r="C25" s="268" t="s">
        <v>99</v>
      </c>
      <c r="D25" s="268" t="s">
        <v>100</v>
      </c>
      <c r="E25" s="268" t="s">
        <v>101</v>
      </c>
      <c r="F25" s="268">
        <v>0</v>
      </c>
      <c r="G25" s="268">
        <v>0</v>
      </c>
      <c r="H25" s="268">
        <v>0</v>
      </c>
      <c r="I25" s="131"/>
      <c r="J25" s="132">
        <f t="shared" si="0"/>
        <v>0</v>
      </c>
      <c r="K25" s="268">
        <v>20</v>
      </c>
      <c r="L25" s="1"/>
    </row>
    <row r="26" spans="2:12" ht="16.5" customHeight="1">
      <c r="B26" s="127"/>
      <c r="C26" s="217"/>
      <c r="D26" s="223"/>
      <c r="E26" s="131"/>
      <c r="F26" s="131"/>
      <c r="G26" s="131"/>
      <c r="H26" s="107"/>
      <c r="I26" s="107"/>
      <c r="J26" s="314">
        <f t="shared" si="0"/>
        <v>0</v>
      </c>
      <c r="K26" s="1"/>
      <c r="L26" s="1"/>
    </row>
    <row r="27" spans="2:12" ht="15" customHeight="1">
      <c r="B27" s="289"/>
      <c r="C27" s="290"/>
      <c r="D27" s="291"/>
      <c r="E27" s="292"/>
      <c r="F27" s="293"/>
      <c r="G27" s="293"/>
      <c r="H27" s="293"/>
      <c r="I27" s="293"/>
      <c r="J27" s="315"/>
      <c r="K27" s="316"/>
      <c r="L27" s="44"/>
    </row>
    <row r="28" spans="2:12" ht="15.75" customHeight="1">
      <c r="B28" s="59" t="s">
        <v>5</v>
      </c>
      <c r="E28" s="105"/>
      <c r="F28" s="293"/>
      <c r="G28" s="293"/>
      <c r="H28" s="293"/>
      <c r="I28" s="293"/>
      <c r="J28" s="315"/>
      <c r="K28" s="316"/>
      <c r="L28" s="44"/>
    </row>
    <row r="29" spans="2:12" ht="16.5" customHeight="1">
      <c r="B29" t="s">
        <v>129</v>
      </c>
      <c r="C29" s="31"/>
      <c r="E29" s="105"/>
      <c r="F29" s="293"/>
      <c r="G29" s="293"/>
      <c r="H29" s="293"/>
      <c r="I29" s="293"/>
      <c r="J29" s="315"/>
      <c r="K29" s="317"/>
      <c r="L29" s="44"/>
    </row>
    <row r="30" spans="2:12" ht="17.25">
      <c r="B30" s="278" t="s">
        <v>130</v>
      </c>
      <c r="C30" s="31"/>
      <c r="F30" s="293"/>
      <c r="G30" s="293"/>
      <c r="H30" s="293"/>
      <c r="I30" s="293"/>
      <c r="J30" s="315"/>
      <c r="K30" s="317"/>
      <c r="L30" s="44"/>
    </row>
    <row r="31" spans="2:12" ht="17.25">
      <c r="B31" s="59"/>
      <c r="F31" s="293"/>
      <c r="G31" s="293"/>
      <c r="H31" s="293"/>
      <c r="I31" s="293"/>
      <c r="J31" s="315"/>
      <c r="K31" s="318"/>
      <c r="L31" s="44"/>
    </row>
    <row r="32" spans="2:12" ht="17.25">
      <c r="B32" s="67" t="s">
        <v>23</v>
      </c>
      <c r="D32" s="67" t="s">
        <v>60</v>
      </c>
      <c r="F32" s="293"/>
      <c r="G32" s="293"/>
      <c r="H32" s="288"/>
      <c r="I32" s="288"/>
      <c r="J32" s="319"/>
      <c r="K32" s="44"/>
      <c r="L32" s="44"/>
    </row>
    <row r="33" spans="2:12" ht="17.25">
      <c r="B33" s="289"/>
      <c r="C33" s="285"/>
      <c r="D33" s="293"/>
      <c r="E33" s="293"/>
      <c r="F33" s="293"/>
      <c r="G33" s="293"/>
      <c r="H33" s="288"/>
      <c r="I33" s="288"/>
      <c r="J33" s="319"/>
      <c r="K33" s="44"/>
      <c r="L33" s="44"/>
    </row>
    <row r="34" spans="2:12" ht="17.25">
      <c r="B34" s="297"/>
      <c r="C34" s="285"/>
      <c r="D34" s="293"/>
      <c r="E34" s="293"/>
      <c r="F34" s="293"/>
      <c r="G34" s="293"/>
      <c r="H34" s="288"/>
      <c r="I34" s="288"/>
      <c r="J34" s="319"/>
      <c r="K34" s="44"/>
      <c r="L34" s="44"/>
    </row>
    <row r="35" spans="2:12" ht="17.25">
      <c r="B35" s="271"/>
      <c r="C35" s="320"/>
      <c r="D35" s="293"/>
      <c r="E35" s="293"/>
      <c r="F35" s="293"/>
      <c r="G35" s="293"/>
      <c r="H35" s="288"/>
      <c r="I35" s="288"/>
      <c r="J35" s="319"/>
      <c r="K35" s="44"/>
      <c r="L35" s="44"/>
    </row>
    <row r="36" spans="2:12" ht="17.25">
      <c r="B36" s="271"/>
      <c r="C36" s="320"/>
      <c r="D36" s="293"/>
      <c r="E36" s="293"/>
      <c r="F36" s="293"/>
      <c r="G36" s="293"/>
      <c r="H36" s="288"/>
      <c r="I36" s="288"/>
      <c r="J36" s="319"/>
      <c r="K36" s="44"/>
      <c r="L36" s="44"/>
    </row>
    <row r="37" spans="2:12" ht="17.25">
      <c r="B37" s="118"/>
      <c r="C37" s="286"/>
      <c r="D37" s="288"/>
      <c r="E37" s="287"/>
      <c r="F37" s="288"/>
      <c r="G37" s="288"/>
      <c r="H37" s="288"/>
      <c r="I37" s="288"/>
      <c r="J37" s="319"/>
      <c r="K37" s="44"/>
      <c r="L37" s="44"/>
    </row>
    <row r="38" spans="2:11" ht="12.7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8" ht="15">
      <c r="B39" s="59"/>
      <c r="E39" s="105"/>
      <c r="G39" s="59"/>
      <c r="H39" s="68"/>
    </row>
    <row r="40" spans="3:10" ht="15.75">
      <c r="C40" s="31"/>
      <c r="E40" s="105"/>
      <c r="G40" s="71"/>
      <c r="H40" s="71"/>
      <c r="I40" s="71"/>
      <c r="J40" s="71"/>
    </row>
    <row r="41" spans="2:10" ht="15.75">
      <c r="B41" s="278"/>
      <c r="C41" s="31"/>
      <c r="G41" s="71"/>
      <c r="H41" s="71"/>
      <c r="I41" s="71"/>
      <c r="J41" s="71"/>
    </row>
    <row r="42" spans="2:10" ht="15.75">
      <c r="B42" s="59"/>
      <c r="G42" s="71"/>
      <c r="H42" s="71"/>
      <c r="I42" s="71"/>
      <c r="J42" s="71"/>
    </row>
    <row r="43" spans="2:4" ht="15">
      <c r="B43" s="67"/>
      <c r="D43" s="67"/>
    </row>
    <row r="44" spans="2:8" ht="15.75">
      <c r="B44" s="71"/>
      <c r="C44" s="53"/>
      <c r="G44" s="59"/>
      <c r="H44" s="68"/>
    </row>
    <row r="45" spans="7:9" ht="15">
      <c r="G45" s="57"/>
      <c r="H45" s="16"/>
      <c r="I45" s="16"/>
    </row>
    <row r="46" spans="7:8" ht="15">
      <c r="G46" s="59"/>
      <c r="H46" s="68"/>
    </row>
    <row r="47" spans="7:9" ht="15">
      <c r="G47" s="57"/>
      <c r="H47" s="16"/>
      <c r="I47" s="16"/>
    </row>
  </sheetData>
  <sheetProtection/>
  <printOptions horizontalCentered="1" verticalCentered="1"/>
  <pageMargins left="0.35433070866141736" right="0.7874015748031497" top="0.35433070866141736" bottom="0.3149606299212598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K32"/>
  <sheetViews>
    <sheetView zoomScalePageLayoutView="0" workbookViewId="0" topLeftCell="A4">
      <selection activeCell="M16" sqref="M16"/>
    </sheetView>
  </sheetViews>
  <sheetFormatPr defaultColWidth="9.00390625" defaultRowHeight="12.75"/>
  <cols>
    <col min="2" max="2" width="5.25390625" style="0" customWidth="1"/>
    <col min="3" max="3" width="28.625" style="0" customWidth="1"/>
    <col min="4" max="4" width="14.125" style="0" customWidth="1"/>
    <col min="5" max="6" width="8.25390625" style="0" customWidth="1"/>
    <col min="7" max="7" width="7.875" style="0" customWidth="1"/>
    <col min="8" max="8" width="13.375" style="0" customWidth="1"/>
  </cols>
  <sheetData>
    <row r="1" spans="5:8" ht="12.75">
      <c r="E1" s="16"/>
      <c r="F1" s="16"/>
      <c r="G1" s="16"/>
      <c r="H1" s="16"/>
    </row>
    <row r="2" spans="2:11" ht="15">
      <c r="B2" s="60" t="s">
        <v>38</v>
      </c>
      <c r="C2" s="73"/>
      <c r="D2" s="6"/>
      <c r="E2" s="6"/>
      <c r="F2" s="64"/>
      <c r="G2" s="67" t="s">
        <v>69</v>
      </c>
      <c r="H2" s="67"/>
      <c r="I2" s="67"/>
      <c r="J2" s="67"/>
      <c r="K2" s="67"/>
    </row>
    <row r="3" spans="2:11" ht="15">
      <c r="B3" s="62" t="s">
        <v>73</v>
      </c>
      <c r="C3" s="61"/>
      <c r="D3" s="6"/>
      <c r="E3" s="6"/>
      <c r="F3" s="64"/>
      <c r="G3" s="62" t="s">
        <v>65</v>
      </c>
      <c r="H3" s="65"/>
      <c r="I3" s="62"/>
      <c r="J3" s="65"/>
      <c r="K3" s="63"/>
    </row>
    <row r="4" spans="2:11" ht="15.75">
      <c r="B4" s="5"/>
      <c r="C4" s="13"/>
      <c r="D4" s="14"/>
      <c r="E4" s="14"/>
      <c r="F4" s="13"/>
      <c r="G4" s="13"/>
      <c r="I4" s="13"/>
      <c r="J4" s="15"/>
      <c r="K4" s="9"/>
    </row>
    <row r="5" spans="2:11" ht="20.25" customHeight="1">
      <c r="B5" s="235" t="s">
        <v>36</v>
      </c>
      <c r="C5" s="236" t="s">
        <v>24</v>
      </c>
      <c r="D5" s="237" t="s">
        <v>2</v>
      </c>
      <c r="E5" s="237" t="s">
        <v>25</v>
      </c>
      <c r="F5" s="236" t="s">
        <v>26</v>
      </c>
      <c r="G5" s="236" t="s">
        <v>27</v>
      </c>
      <c r="H5" s="267" t="s">
        <v>74</v>
      </c>
      <c r="I5" s="240" t="s">
        <v>30</v>
      </c>
      <c r="J5" s="115"/>
      <c r="K5" s="95"/>
    </row>
    <row r="6" spans="2:11" ht="17.25">
      <c r="B6" s="127"/>
      <c r="C6" s="124"/>
      <c r="D6" s="224"/>
      <c r="E6" s="133"/>
      <c r="F6" s="131"/>
      <c r="G6" s="131"/>
      <c r="H6" s="256"/>
      <c r="I6" s="107"/>
      <c r="J6" s="116"/>
      <c r="K6" s="117"/>
    </row>
    <row r="7" spans="2:11" ht="16.5" customHeight="1">
      <c r="B7" s="127"/>
      <c r="C7" s="257"/>
      <c r="D7" s="266"/>
      <c r="E7" s="133"/>
      <c r="F7" s="131"/>
      <c r="G7" s="131"/>
      <c r="H7" s="256"/>
      <c r="I7" s="255"/>
      <c r="J7" s="116"/>
      <c r="K7" s="117"/>
    </row>
    <row r="8" spans="2:11" ht="17.25">
      <c r="B8" s="127"/>
      <c r="C8" s="128"/>
      <c r="D8" s="125"/>
      <c r="E8" s="133"/>
      <c r="F8" s="131"/>
      <c r="G8" s="131"/>
      <c r="H8" s="256"/>
      <c r="I8" s="255"/>
      <c r="J8" s="116"/>
      <c r="K8" s="117"/>
    </row>
    <row r="9" spans="2:11" ht="17.25" customHeight="1">
      <c r="B9" s="129"/>
      <c r="C9" s="218"/>
      <c r="D9" s="223"/>
      <c r="E9" s="131"/>
      <c r="F9" s="131"/>
      <c r="G9" s="131"/>
      <c r="H9" s="256"/>
      <c r="I9" s="255"/>
      <c r="J9" s="116"/>
      <c r="K9" s="119"/>
    </row>
    <row r="10" spans="2:11" ht="15.75" customHeight="1">
      <c r="B10" s="127"/>
      <c r="C10" s="257"/>
      <c r="D10" s="223"/>
      <c r="E10" s="133"/>
      <c r="F10" s="131"/>
      <c r="G10" s="131"/>
      <c r="H10" s="256"/>
      <c r="I10" s="255"/>
      <c r="J10" s="116"/>
      <c r="K10" s="120"/>
    </row>
    <row r="11" spans="2:11" ht="17.25">
      <c r="B11" s="127"/>
      <c r="C11" s="217"/>
      <c r="D11" s="223"/>
      <c r="E11" s="133"/>
      <c r="F11" s="131"/>
      <c r="G11" s="131"/>
      <c r="H11" s="256"/>
      <c r="I11" s="107"/>
      <c r="J11" s="116"/>
      <c r="K11" s="119"/>
    </row>
    <row r="12" spans="2:11" ht="15" customHeight="1">
      <c r="B12" s="127"/>
      <c r="C12" s="217"/>
      <c r="D12" s="223"/>
      <c r="E12" s="133"/>
      <c r="F12" s="131"/>
      <c r="G12" s="131"/>
      <c r="H12" s="256"/>
      <c r="I12" s="255"/>
      <c r="J12" s="116"/>
      <c r="K12" s="119"/>
    </row>
    <row r="13" spans="2:11" ht="17.25">
      <c r="B13" s="127"/>
      <c r="C13" s="217"/>
      <c r="D13" s="223"/>
      <c r="E13" s="133"/>
      <c r="F13" s="131"/>
      <c r="G13" s="131"/>
      <c r="H13" s="256"/>
      <c r="I13" s="107"/>
      <c r="J13" s="116"/>
      <c r="K13" s="119"/>
    </row>
    <row r="14" spans="2:11" ht="17.25">
      <c r="B14" s="127"/>
      <c r="C14" s="218"/>
      <c r="D14" s="223"/>
      <c r="E14" s="133"/>
      <c r="F14" s="131"/>
      <c r="G14" s="131"/>
      <c r="H14" s="256"/>
      <c r="I14" s="255"/>
      <c r="J14" s="116"/>
      <c r="K14" s="119"/>
    </row>
    <row r="15" spans="2:11" ht="17.25">
      <c r="B15" s="129"/>
      <c r="C15" s="217"/>
      <c r="D15" s="223"/>
      <c r="E15" s="133"/>
      <c r="F15" s="131"/>
      <c r="G15" s="131"/>
      <c r="H15" s="256"/>
      <c r="I15" s="255"/>
      <c r="J15" s="116"/>
      <c r="K15" s="120"/>
    </row>
    <row r="16" spans="2:11" ht="17.25">
      <c r="B16" s="221"/>
      <c r="C16" s="124"/>
      <c r="D16" s="224"/>
      <c r="E16" s="133"/>
      <c r="F16" s="131"/>
      <c r="G16" s="131"/>
      <c r="H16" s="256"/>
      <c r="I16" s="107"/>
      <c r="J16" s="116"/>
      <c r="K16" s="120"/>
    </row>
    <row r="17" spans="2:11" ht="17.25">
      <c r="B17" s="92"/>
      <c r="C17" s="106"/>
      <c r="D17" s="106"/>
      <c r="E17" s="108"/>
      <c r="F17" s="107"/>
      <c r="G17" s="109"/>
      <c r="H17" s="110"/>
      <c r="I17" s="122"/>
      <c r="J17" s="116"/>
      <c r="K17" s="120"/>
    </row>
    <row r="18" spans="2:11" ht="12.75">
      <c r="B18" s="92"/>
      <c r="C18" s="39"/>
      <c r="D18" s="1"/>
      <c r="E18" s="98"/>
      <c r="F18" s="1"/>
      <c r="G18" s="100"/>
      <c r="H18" s="103"/>
      <c r="I18" s="23"/>
      <c r="J18" s="70"/>
      <c r="K18" s="44"/>
    </row>
    <row r="19" spans="2:11" ht="12.75">
      <c r="B19" s="92"/>
      <c r="C19" s="1"/>
      <c r="D19" s="1"/>
      <c r="E19" s="98"/>
      <c r="F19" s="1"/>
      <c r="G19" s="100"/>
      <c r="H19" s="103"/>
      <c r="I19" s="23"/>
      <c r="J19" s="70"/>
      <c r="K19" s="44"/>
    </row>
    <row r="20" spans="2:11" ht="12.75">
      <c r="B20" s="92"/>
      <c r="C20" s="1"/>
      <c r="D20" s="1"/>
      <c r="E20" s="98"/>
      <c r="F20" s="1"/>
      <c r="G20" s="100"/>
      <c r="H20" s="103"/>
      <c r="I20" s="23"/>
      <c r="J20" s="70"/>
      <c r="K20" s="44"/>
    </row>
    <row r="21" spans="2:11" ht="12.75">
      <c r="B21" s="92"/>
      <c r="C21" s="24"/>
      <c r="D21" s="1"/>
      <c r="E21" s="98"/>
      <c r="F21" s="1"/>
      <c r="G21" s="100"/>
      <c r="H21" s="103"/>
      <c r="I21" s="23"/>
      <c r="J21" s="70"/>
      <c r="K21" s="44"/>
    </row>
    <row r="22" spans="2:11" ht="12.75">
      <c r="B22" s="92"/>
      <c r="C22" s="1"/>
      <c r="D22" s="1"/>
      <c r="E22" s="98"/>
      <c r="F22" s="1"/>
      <c r="G22" s="101"/>
      <c r="H22" s="103"/>
      <c r="I22" s="23"/>
      <c r="J22" s="70"/>
      <c r="K22" s="44"/>
    </row>
    <row r="23" spans="2:11" ht="12.75">
      <c r="B23" s="92"/>
      <c r="C23" s="1"/>
      <c r="D23" s="1"/>
      <c r="E23" s="98"/>
      <c r="F23" s="1"/>
      <c r="G23" s="100"/>
      <c r="H23" s="103"/>
      <c r="I23" s="23"/>
      <c r="J23" s="70"/>
      <c r="K23" s="44"/>
    </row>
    <row r="24" spans="2:11" ht="12.75">
      <c r="B24" s="92"/>
      <c r="C24" s="1"/>
      <c r="D24" s="1"/>
      <c r="E24" s="98"/>
      <c r="F24" s="1"/>
      <c r="G24" s="100"/>
      <c r="H24" s="103"/>
      <c r="I24" s="23"/>
      <c r="J24" s="70"/>
      <c r="K24" s="44"/>
    </row>
    <row r="25" spans="2:11" ht="12.75">
      <c r="B25" s="92"/>
      <c r="C25" s="1"/>
      <c r="D25" s="1"/>
      <c r="E25" s="98"/>
      <c r="F25" s="1"/>
      <c r="G25" s="100"/>
      <c r="H25" s="103"/>
      <c r="I25" s="23"/>
      <c r="J25" s="70"/>
      <c r="K25" s="44"/>
    </row>
    <row r="26" spans="2:11" ht="13.5" thickBot="1">
      <c r="B26" s="93"/>
      <c r="C26" s="4"/>
      <c r="D26" s="4"/>
      <c r="E26" s="99"/>
      <c r="F26" s="4"/>
      <c r="G26" s="102"/>
      <c r="H26" s="104"/>
      <c r="I26" s="56"/>
      <c r="J26" s="70"/>
      <c r="K26" s="44"/>
    </row>
    <row r="27" spans="2:11" ht="12.75">
      <c r="B27" s="44"/>
      <c r="C27" s="44"/>
      <c r="D27" s="44"/>
      <c r="E27" s="3"/>
      <c r="F27" s="43"/>
      <c r="G27" s="69"/>
      <c r="H27" s="43"/>
      <c r="I27" s="43"/>
      <c r="J27" s="70"/>
      <c r="K27" s="44"/>
    </row>
    <row r="28" spans="2:11" ht="15">
      <c r="B28" s="118"/>
      <c r="C28" s="211" t="s">
        <v>23</v>
      </c>
      <c r="D28" s="44"/>
      <c r="E28" s="140" t="s">
        <v>60</v>
      </c>
      <c r="F28" s="44"/>
      <c r="G28" s="44"/>
      <c r="H28" s="44"/>
      <c r="I28" s="44"/>
      <c r="J28" s="70"/>
      <c r="K28" s="44"/>
    </row>
    <row r="29" spans="2:11" ht="12.75">
      <c r="B29" s="118"/>
      <c r="C29" s="44"/>
      <c r="D29" s="44"/>
      <c r="E29" s="121"/>
      <c r="F29" s="44"/>
      <c r="G29" s="44"/>
      <c r="H29" s="44"/>
      <c r="I29" s="44"/>
      <c r="J29" s="70"/>
      <c r="K29" s="44"/>
    </row>
    <row r="30" spans="2:11" ht="12.75">
      <c r="B30" s="118"/>
      <c r="C30" s="44"/>
      <c r="D30" s="44"/>
      <c r="E30" s="121"/>
      <c r="F30" s="44"/>
      <c r="G30" s="44"/>
      <c r="H30" s="44"/>
      <c r="I30" s="44"/>
      <c r="J30" s="70"/>
      <c r="K30" s="44"/>
    </row>
    <row r="31" spans="2:11" ht="12.75">
      <c r="B31" s="118"/>
      <c r="C31" s="44"/>
      <c r="D31" s="44"/>
      <c r="E31" s="121"/>
      <c r="F31" s="44"/>
      <c r="G31" s="44"/>
      <c r="H31" s="44"/>
      <c r="I31" s="44"/>
      <c r="J31" s="70"/>
      <c r="K31" s="44"/>
    </row>
    <row r="32" spans="2:11" ht="12.75">
      <c r="B32" s="44"/>
      <c r="C32" s="44"/>
      <c r="D32" s="44"/>
      <c r="E32" s="3"/>
      <c r="F32" s="43"/>
      <c r="G32" s="69"/>
      <c r="H32" s="43"/>
      <c r="I32" s="43"/>
      <c r="J32" s="70"/>
      <c r="K32" s="4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J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875" style="0" customWidth="1"/>
    <col min="2" max="2" width="31.125" style="0" customWidth="1"/>
    <col min="3" max="3" width="7.25390625" style="0" customWidth="1"/>
    <col min="4" max="4" width="15.00390625" style="0" customWidth="1"/>
    <col min="5" max="5" width="15.75390625" style="0" customWidth="1"/>
  </cols>
  <sheetData>
    <row r="2" spans="1:10" ht="15">
      <c r="A2" s="60" t="s">
        <v>37</v>
      </c>
      <c r="B2" s="61"/>
      <c r="G2" s="67"/>
      <c r="H2" s="67" t="s">
        <v>22</v>
      </c>
      <c r="I2" s="67"/>
      <c r="J2" s="67"/>
    </row>
    <row r="3" spans="1:10" ht="15">
      <c r="A3" s="62" t="s">
        <v>61</v>
      </c>
      <c r="B3" s="61"/>
      <c r="C3" s="6"/>
      <c r="D3" s="5"/>
      <c r="E3" s="3"/>
      <c r="F3" s="3"/>
      <c r="G3" s="62"/>
      <c r="H3" s="62" t="s">
        <v>59</v>
      </c>
      <c r="I3" s="65"/>
      <c r="J3" s="63"/>
    </row>
    <row r="4" spans="1:10" ht="16.5" thickBot="1">
      <c r="A4" s="5"/>
      <c r="B4" s="13"/>
      <c r="C4" s="14"/>
      <c r="D4" s="5"/>
      <c r="E4" s="13"/>
      <c r="F4" s="13"/>
      <c r="G4" s="13"/>
      <c r="H4" s="7"/>
      <c r="I4" s="15"/>
      <c r="J4" s="9"/>
    </row>
    <row r="5" spans="1:10" ht="16.5" thickBot="1">
      <c r="A5" s="327" t="s">
        <v>0</v>
      </c>
      <c r="B5" s="328" t="s">
        <v>1</v>
      </c>
      <c r="C5" s="330" t="s">
        <v>125</v>
      </c>
      <c r="D5" s="331" t="s">
        <v>128</v>
      </c>
      <c r="E5" s="18" t="s">
        <v>15</v>
      </c>
      <c r="F5" s="17" t="s">
        <v>16</v>
      </c>
      <c r="G5" s="17" t="s">
        <v>17</v>
      </c>
      <c r="H5" s="17" t="s">
        <v>18</v>
      </c>
      <c r="I5" s="19" t="s">
        <v>3</v>
      </c>
      <c r="J5" s="10" t="s">
        <v>4</v>
      </c>
    </row>
    <row r="6" spans="1:10" ht="16.5" thickBot="1">
      <c r="A6" s="127"/>
      <c r="B6" s="326" t="s">
        <v>157</v>
      </c>
      <c r="C6" s="329"/>
      <c r="D6" s="326" t="s">
        <v>176</v>
      </c>
      <c r="E6" s="326" t="s">
        <v>171</v>
      </c>
      <c r="F6" s="326">
        <v>313</v>
      </c>
      <c r="G6" s="33">
        <v>262</v>
      </c>
      <c r="H6" s="22"/>
      <c r="I6" s="28">
        <f>SUM(F6:H6)</f>
        <v>575</v>
      </c>
      <c r="J6" s="29">
        <v>1</v>
      </c>
    </row>
    <row r="7" spans="1:10" ht="16.5" thickBot="1">
      <c r="A7" s="11"/>
      <c r="B7" s="1" t="s">
        <v>158</v>
      </c>
      <c r="C7" s="2"/>
      <c r="D7" s="1" t="s">
        <v>174</v>
      </c>
      <c r="E7" s="1" t="s">
        <v>166</v>
      </c>
      <c r="F7" s="1">
        <v>461</v>
      </c>
      <c r="G7" s="30"/>
      <c r="H7" s="21"/>
      <c r="I7" s="28">
        <f>SUM(F7:H7)</f>
        <v>461</v>
      </c>
      <c r="J7" s="25">
        <v>2</v>
      </c>
    </row>
    <row r="8" spans="1:10" ht="16.5" thickBot="1">
      <c r="A8" s="11"/>
      <c r="B8" s="1" t="s">
        <v>159</v>
      </c>
      <c r="C8" s="2"/>
      <c r="D8" s="1" t="s">
        <v>174</v>
      </c>
      <c r="E8" s="1" t="s">
        <v>172</v>
      </c>
      <c r="F8" s="1">
        <v>400</v>
      </c>
      <c r="G8" s="30"/>
      <c r="H8" s="21"/>
      <c r="I8" s="28">
        <f>SUM(F8:H8)</f>
        <v>400</v>
      </c>
      <c r="J8" s="25">
        <v>3</v>
      </c>
    </row>
    <row r="9" spans="1:10" ht="16.5" thickBot="1">
      <c r="A9" s="11"/>
      <c r="B9" s="1" t="s">
        <v>170</v>
      </c>
      <c r="C9" s="27"/>
      <c r="D9" s="1" t="s">
        <v>175</v>
      </c>
      <c r="E9" s="1" t="s">
        <v>173</v>
      </c>
      <c r="F9" s="1">
        <v>342</v>
      </c>
      <c r="G9" s="30"/>
      <c r="H9" s="21"/>
      <c r="I9" s="28">
        <f aca="true" t="shared" si="0" ref="I9:I15">SUM(F9:H9)</f>
        <v>342</v>
      </c>
      <c r="J9" s="26">
        <v>4</v>
      </c>
    </row>
    <row r="10" spans="1:10" ht="18" thickBot="1">
      <c r="A10" s="11"/>
      <c r="B10" s="32"/>
      <c r="C10" s="2"/>
      <c r="D10" s="80"/>
      <c r="E10" s="36"/>
      <c r="F10" s="30"/>
      <c r="G10" s="30"/>
      <c r="H10" s="21"/>
      <c r="I10" s="28">
        <f t="shared" si="0"/>
        <v>0</v>
      </c>
      <c r="J10" s="26"/>
    </row>
    <row r="11" spans="1:10" ht="18" thickBot="1">
      <c r="A11" s="11"/>
      <c r="B11" s="32"/>
      <c r="C11" s="2"/>
      <c r="D11" s="80"/>
      <c r="E11" s="36"/>
      <c r="F11" s="30"/>
      <c r="G11" s="30"/>
      <c r="H11" s="21"/>
      <c r="I11" s="28">
        <f t="shared" si="0"/>
        <v>0</v>
      </c>
      <c r="J11" s="26"/>
    </row>
    <row r="12" spans="1:10" ht="18" thickBot="1">
      <c r="A12" s="11"/>
      <c r="B12" s="32"/>
      <c r="C12" s="2"/>
      <c r="D12" s="80"/>
      <c r="E12" s="36"/>
      <c r="F12" s="30"/>
      <c r="G12" s="30"/>
      <c r="H12" s="21"/>
      <c r="I12" s="28">
        <f t="shared" si="0"/>
        <v>0</v>
      </c>
      <c r="J12" s="26"/>
    </row>
    <row r="13" spans="1:10" ht="18" thickBot="1">
      <c r="A13" s="11"/>
      <c r="B13" s="32"/>
      <c r="C13" s="1"/>
      <c r="D13" s="80"/>
      <c r="E13" s="36"/>
      <c r="F13" s="30"/>
      <c r="G13" s="30"/>
      <c r="H13" s="21"/>
      <c r="I13" s="28">
        <f t="shared" si="0"/>
        <v>0</v>
      </c>
      <c r="J13" s="26"/>
    </row>
    <row r="14" spans="1:10" ht="18" thickBot="1">
      <c r="A14" s="11"/>
      <c r="B14" s="32"/>
      <c r="C14" s="2"/>
      <c r="D14" s="80"/>
      <c r="E14" s="36"/>
      <c r="F14" s="30"/>
      <c r="G14" s="30"/>
      <c r="H14" s="21"/>
      <c r="I14" s="28">
        <f t="shared" si="0"/>
        <v>0</v>
      </c>
      <c r="J14" s="26"/>
    </row>
    <row r="15" spans="1:10" ht="18" thickBot="1">
      <c r="A15" s="12"/>
      <c r="B15" s="74"/>
      <c r="C15" s="4"/>
      <c r="D15" s="81"/>
      <c r="E15" s="77"/>
      <c r="F15" s="34"/>
      <c r="G15" s="34"/>
      <c r="H15" s="75"/>
      <c r="I15" s="78">
        <f t="shared" si="0"/>
        <v>0</v>
      </c>
      <c r="J15" s="79"/>
    </row>
    <row r="16" spans="1:10" ht="17.25">
      <c r="A16" s="40"/>
      <c r="B16" s="41"/>
      <c r="C16" s="42"/>
      <c r="D16" s="5"/>
      <c r="E16" s="43"/>
      <c r="F16" s="43"/>
      <c r="G16" s="43"/>
      <c r="H16" s="45"/>
      <c r="I16" s="70"/>
      <c r="J16" s="76"/>
    </row>
    <row r="17" spans="1:10" ht="15.75">
      <c r="A17" s="40"/>
      <c r="B17" s="67" t="s">
        <v>23</v>
      </c>
      <c r="E17" s="212" t="s">
        <v>60</v>
      </c>
      <c r="F17" s="59"/>
      <c r="G17" s="68"/>
      <c r="J17" s="76"/>
    </row>
    <row r="18" spans="1:10" ht="15.75">
      <c r="A18" s="40"/>
      <c r="B18" s="71"/>
      <c r="C18" s="53"/>
      <c r="D18" s="71"/>
      <c r="E18" s="43"/>
      <c r="F18" s="71"/>
      <c r="G18" s="71"/>
      <c r="H18" s="71"/>
      <c r="I18" s="71"/>
      <c r="J18" s="76"/>
    </row>
    <row r="19" spans="1:10" ht="15.75">
      <c r="A19" s="40"/>
      <c r="B19" s="52"/>
      <c r="C19" s="53"/>
      <c r="D19" s="71"/>
      <c r="E19" s="43"/>
      <c r="F19" s="71"/>
      <c r="G19" s="71"/>
      <c r="H19" s="71"/>
      <c r="I19" s="71"/>
      <c r="J19" s="76"/>
    </row>
    <row r="20" spans="1:10" ht="15.75">
      <c r="A20" s="40"/>
      <c r="B20" s="82" t="s">
        <v>35</v>
      </c>
      <c r="C20" s="71"/>
      <c r="D20" s="71"/>
      <c r="E20" s="43"/>
      <c r="F20" s="71"/>
      <c r="G20" s="71"/>
      <c r="H20" s="71"/>
      <c r="I20" s="71"/>
      <c r="J20" s="76"/>
    </row>
    <row r="21" spans="1:10" ht="15">
      <c r="A21" s="44"/>
      <c r="B21" s="67" t="s">
        <v>40</v>
      </c>
      <c r="E21" s="44"/>
      <c r="J21" s="44"/>
    </row>
    <row r="22" spans="1:10" ht="15">
      <c r="A22" s="44"/>
      <c r="B22" s="67" t="s">
        <v>41</v>
      </c>
      <c r="C22" s="68"/>
      <c r="E22" s="44"/>
      <c r="F22" s="59"/>
      <c r="G22" s="68"/>
      <c r="J22" s="44"/>
    </row>
    <row r="23" spans="1:10" ht="15">
      <c r="A23" s="44"/>
      <c r="B23" s="57"/>
      <c r="C23" s="16"/>
      <c r="E23" s="44"/>
      <c r="F23" s="57"/>
      <c r="G23" s="16"/>
      <c r="H23" s="16"/>
      <c r="J23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Valyo</cp:lastModifiedBy>
  <cp:lastPrinted>2012-07-22T13:42:44Z</cp:lastPrinted>
  <dcterms:created xsi:type="dcterms:W3CDTF">2002-09-19T18:32:59Z</dcterms:created>
  <dcterms:modified xsi:type="dcterms:W3CDTF">2014-12-22T16:41:50Z</dcterms:modified>
  <cp:category/>
  <cp:version/>
  <cp:contentType/>
  <cp:contentStatus/>
</cp:coreProperties>
</file>